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MEsperMa\Documents\Forms\Infrastructure Forms\3 Under Legal Review\Pending Infr Approval\"/>
    </mc:Choice>
  </mc:AlternateContent>
  <xr:revisionPtr revIDLastSave="0" documentId="13_ncr:1_{FADCD164-CB17-4280-95DF-09D03E82992A}" xr6:coauthVersionLast="45" xr6:coauthVersionMax="45" xr10:uidLastSave="{00000000-0000-0000-0000-000000000000}"/>
  <workbookProtection workbookAlgorithmName="SHA-512" workbookHashValue="pE2jm//1c6luhi440hBZHnETkBr1a2pAoVWbb/cEzjVLTCMg9G50TXRPwt+EuijfkGSbIxTdI6k4B4jQ8P3J0A==" workbookSaltValue="NPAhACccaJKOjC887tuPyg==" workbookSpinCount="100000" lockStructure="1"/>
  <bookViews>
    <workbookView xWindow="-110" yWindow="-110" windowWidth="19420" windowHeight="10420" xr2:uid="{CE00461B-CDC3-4D5E-A6C6-04199B589565}"/>
  </bookViews>
  <sheets>
    <sheet name="Sheet1" sheetId="1" r:id="rId1"/>
    <sheet name="Sheet3" sheetId="3" r:id="rId2"/>
    <sheet name="Sheet2" sheetId="2" state="hidden" r:id="rId3"/>
  </sheets>
  <definedNames>
    <definedName name="_xlnm.Print_Area" localSheetId="0">Sheet1!$A$1:$W$45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4" i="1" l="1"/>
  <c r="R25" i="1"/>
  <c r="R26" i="1"/>
  <c r="R27" i="1"/>
  <c r="R28" i="1"/>
  <c r="R23" i="1"/>
  <c r="B23" i="1"/>
  <c r="C23" i="1"/>
  <c r="D23" i="1"/>
  <c r="E23" i="1"/>
  <c r="B24" i="1"/>
  <c r="C24" i="1"/>
  <c r="D24" i="1"/>
  <c r="E24" i="1"/>
  <c r="B25" i="1"/>
  <c r="C25" i="1"/>
  <c r="D25" i="1"/>
  <c r="E25" i="1"/>
  <c r="B26" i="1"/>
  <c r="C26" i="1"/>
  <c r="D26" i="1"/>
  <c r="E26" i="1"/>
  <c r="B27" i="1"/>
  <c r="C27" i="1"/>
  <c r="D27" i="1"/>
  <c r="E27" i="1"/>
  <c r="B28" i="1"/>
  <c r="C28" i="1"/>
  <c r="D28" i="1"/>
  <c r="E28" i="1"/>
  <c r="T28" i="1"/>
  <c r="T27" i="1"/>
  <c r="T26" i="1"/>
  <c r="T25" i="1"/>
  <c r="T24" i="1"/>
  <c r="T23" i="1"/>
  <c r="V23" i="1" l="1"/>
  <c r="R11" i="1"/>
  <c r="S11" i="1" s="1"/>
  <c r="U11" i="1" s="1"/>
  <c r="W11" i="1" s="1"/>
  <c r="W17" i="1" s="1"/>
  <c r="S16" i="1"/>
  <c r="U16" i="1" s="1"/>
  <c r="W16" i="1" s="1"/>
  <c r="R12" i="1"/>
  <c r="S12" i="1" s="1"/>
  <c r="U12" i="1" s="1"/>
  <c r="W12" i="1" s="1"/>
  <c r="R13" i="1"/>
  <c r="S13" i="1" s="1"/>
  <c r="U13" i="1" s="1"/>
  <c r="W13" i="1" s="1"/>
  <c r="R14" i="1"/>
  <c r="S14" i="1" s="1"/>
  <c r="U14" i="1" s="1"/>
  <c r="W14" i="1" s="1"/>
  <c r="R15" i="1"/>
  <c r="S15" i="1" s="1"/>
  <c r="U15" i="1" s="1"/>
  <c r="W15" i="1" s="1"/>
  <c r="R16" i="1"/>
  <c r="V27" i="1"/>
  <c r="V26" i="1"/>
  <c r="V25" i="1"/>
  <c r="V24" i="1"/>
  <c r="AI44" i="2" l="1"/>
  <c r="R41" i="2"/>
  <c r="R40" i="2"/>
  <c r="R39" i="2"/>
  <c r="R38" i="2"/>
  <c r="R37" i="2"/>
  <c r="R36" i="2"/>
  <c r="R35" i="2"/>
  <c r="R34" i="2"/>
  <c r="R33" i="2"/>
  <c r="R32" i="2"/>
  <c r="R31" i="2"/>
  <c r="R30" i="2"/>
  <c r="R29" i="2"/>
  <c r="R28" i="2"/>
  <c r="R27" i="2"/>
  <c r="R26" i="2"/>
  <c r="R42" i="2" s="1"/>
  <c r="R25" i="2"/>
  <c r="V28" i="1"/>
  <c r="S20" i="2"/>
  <c r="P20" i="2"/>
  <c r="S19" i="2"/>
  <c r="P19" i="2"/>
  <c r="S18" i="2"/>
  <c r="P18" i="2"/>
  <c r="S17" i="2"/>
  <c r="P17" i="2"/>
  <c r="S16" i="2"/>
  <c r="P16" i="2"/>
  <c r="S15" i="2"/>
  <c r="P15" i="2"/>
  <c r="S14" i="2"/>
  <c r="P14" i="2"/>
  <c r="S13" i="2"/>
  <c r="P13" i="2"/>
  <c r="S12" i="2"/>
  <c r="P12" i="2"/>
  <c r="S11" i="2"/>
  <c r="P11" i="2"/>
  <c r="S10" i="2"/>
  <c r="P10" i="2"/>
  <c r="S9" i="2"/>
  <c r="P9" i="2"/>
  <c r="S8" i="2"/>
  <c r="P8" i="2"/>
  <c r="S7" i="2"/>
  <c r="P7" i="2"/>
  <c r="S6" i="2"/>
  <c r="P6" i="2"/>
  <c r="S5" i="2"/>
  <c r="P5" i="2"/>
  <c r="S4" i="2"/>
  <c r="S21" i="2" s="1"/>
  <c r="P4" i="2"/>
  <c r="V4" i="1"/>
  <c r="V6" i="1" s="1"/>
  <c r="V29" i="1" l="1"/>
  <c r="V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tc={4C442539-9BA7-42BB-971E-823E83D4C79B}</author>
    <author>tc={8DAD57EE-7FA1-41E1-B7BC-886D97B48C48}</author>
  </authors>
  <commentList>
    <comment ref="W11" authorId="0" shapeId="0" xr:uid="{4C442539-9BA7-42BB-971E-823E83D4C79B}">
      <text>
        <t>[Threaded comment]
Your version of Excel allows you to read this threaded comment; however, any edits to it will get removed if the file is opened in a newer version of Excel. Learn more: https://go.microsoft.com/fwlink/?linkid=870924
Comment:
    If not using all rows, please delete the #DIV/0! in each cell in order for the rows to sum</t>
      </text>
    </comment>
    <comment ref="V23" authorId="1" shapeId="0" xr:uid="{8DAD57EE-7FA1-41E1-B7BC-886D97B48C48}">
      <text>
        <t>[Threaded comment]
Your version of Excel allows you to read this threaded comment; however, any edits to it will get removed if the file is opened in a newer version of Excel. Learn more: https://go.microsoft.com/fwlink/?linkid=870924
Comment:
    If not using all rows, please delete the #DIV/0! in each cell in order for the rows to sum</t>
      </text>
    </comment>
  </commentList>
</comments>
</file>

<file path=xl/sharedStrings.xml><?xml version="1.0" encoding="utf-8"?>
<sst xmlns="http://schemas.openxmlformats.org/spreadsheetml/2006/main" count="2373" uniqueCount="1061">
  <si>
    <t>Subrecipient:</t>
  </si>
  <si>
    <t>Contract Number:</t>
  </si>
  <si>
    <t>WEEKLY SUMMARY</t>
  </si>
  <si>
    <t>COST</t>
  </si>
  <si>
    <t>Personnel</t>
  </si>
  <si>
    <t>Project Description:</t>
  </si>
  <si>
    <t>Week of:</t>
  </si>
  <si>
    <t>Equipment</t>
  </si>
  <si>
    <t>TOTAL COSTS:</t>
  </si>
  <si>
    <t>Table A: Personnel Costs</t>
  </si>
  <si>
    <t>Employee Name</t>
  </si>
  <si>
    <t>Job Classification</t>
  </si>
  <si>
    <t>Activity Performed</t>
  </si>
  <si>
    <t>Hours Worked</t>
  </si>
  <si>
    <t>Total Hours -GLO-CDR</t>
  </si>
  <si>
    <t>Total Hours -       All Work</t>
  </si>
  <si>
    <t>Total Hours -       All Leave</t>
  </si>
  <si>
    <t>Hourly Rate</t>
  </si>
  <si>
    <t>Total Cost</t>
  </si>
  <si>
    <t>M</t>
  </si>
  <si>
    <t>T</t>
  </si>
  <si>
    <t>W</t>
  </si>
  <si>
    <t>F</t>
  </si>
  <si>
    <t>S</t>
  </si>
  <si>
    <t>Total Weekly Personnel Costs:</t>
  </si>
  <si>
    <t>Table B: Equipment Costs</t>
  </si>
  <si>
    <t>Equipment (type, size, &amp; FEMA code)</t>
  </si>
  <si>
    <t>Operator</t>
  </si>
  <si>
    <t>Activity Performed and Location of Work*</t>
  </si>
  <si>
    <t>Hours/Miles**</t>
  </si>
  <si>
    <t>Total Hours/ Miles- GLO-CDR</t>
  </si>
  <si>
    <t>Hourly/ Fed. Mileage Rate</t>
  </si>
  <si>
    <t>Total Weekly Equipment Costs</t>
  </si>
  <si>
    <t>-Operator hours described in this table MUST be documented on Table A
-Vehicles used for transport of people must be based on rate per mile.</t>
  </si>
  <si>
    <t>** Additional Justifications 
(If necessary)</t>
  </si>
  <si>
    <t>Supervisor Signature</t>
  </si>
  <si>
    <t>Supervisor Title</t>
  </si>
  <si>
    <t>Effective September 2018</t>
  </si>
  <si>
    <t>Subtotal Weekly Personnel Costs</t>
  </si>
  <si>
    <t>Subtotal Weekly PersonnEqupipment Costs</t>
  </si>
  <si>
    <t>Total Hours - All Work</t>
  </si>
  <si>
    <t>FEMA Code</t>
  </si>
  <si>
    <t>Equipment (type, and size)</t>
  </si>
  <si>
    <t xml:space="preserve">*For additional employees please fill out a separate form within the same billing timeframe </t>
  </si>
  <si>
    <t>Supervisor Name Printed</t>
  </si>
  <si>
    <t>% of CDR Hours</t>
  </si>
  <si>
    <t>Total Hours -GLO-CDR (Actually worked)</t>
  </si>
  <si>
    <t xml:space="preserve">% of PTO </t>
  </si>
  <si>
    <t xml:space="preserve">Activity Performed and Location of Work </t>
  </si>
  <si>
    <r>
      <rPr>
        <b/>
        <sz val="14"/>
        <rFont val="Arial"/>
        <family val="2"/>
      </rPr>
      <t>Cost Code</t>
    </r>
  </si>
  <si>
    <r>
      <rPr>
        <b/>
        <sz val="14"/>
        <rFont val="Arial"/>
        <family val="2"/>
      </rPr>
      <t>Equipment</t>
    </r>
  </si>
  <si>
    <r>
      <rPr>
        <b/>
        <sz val="14"/>
        <rFont val="Arial"/>
        <family val="2"/>
      </rPr>
      <t>Specifications</t>
    </r>
  </si>
  <si>
    <r>
      <rPr>
        <b/>
        <sz val="14"/>
        <rFont val="Arial"/>
        <family val="2"/>
      </rPr>
      <t>Capacity or Size</t>
    </r>
  </si>
  <si>
    <r>
      <rPr>
        <b/>
        <sz val="14"/>
        <rFont val="Arial"/>
        <family val="2"/>
      </rPr>
      <t>HP</t>
    </r>
  </si>
  <si>
    <r>
      <rPr>
        <b/>
        <sz val="14"/>
        <rFont val="Arial"/>
        <family val="2"/>
      </rPr>
      <t>Notes</t>
    </r>
  </si>
  <si>
    <r>
      <rPr>
        <b/>
        <sz val="14"/>
        <rFont val="Arial"/>
        <family val="2"/>
      </rPr>
      <t>Unit</t>
    </r>
  </si>
  <si>
    <r>
      <rPr>
        <b/>
        <sz val="14"/>
        <rFont val="Arial"/>
        <family val="2"/>
      </rPr>
      <t xml:space="preserve">2019
</t>
    </r>
    <r>
      <rPr>
        <b/>
        <sz val="14"/>
        <rFont val="Arial"/>
        <family val="2"/>
      </rPr>
      <t>Updated Rate</t>
    </r>
  </si>
  <si>
    <r>
      <rPr>
        <sz val="11"/>
        <rFont val="Arial"/>
        <family val="2"/>
      </rPr>
      <t>Air Compressor</t>
    </r>
  </si>
  <si>
    <r>
      <rPr>
        <sz val="11"/>
        <rFont val="Arial"/>
        <family val="2"/>
      </rPr>
      <t>Air Delivery</t>
    </r>
  </si>
  <si>
    <r>
      <rPr>
        <sz val="11"/>
        <rFont val="Arial"/>
        <family val="2"/>
      </rPr>
      <t>41 CFM</t>
    </r>
  </si>
  <si>
    <r>
      <rPr>
        <sz val="11"/>
        <rFont val="Arial"/>
        <family val="2"/>
      </rPr>
      <t>to 10</t>
    </r>
  </si>
  <si>
    <r>
      <rPr>
        <sz val="11"/>
        <rFont val="Arial"/>
        <family val="2"/>
      </rPr>
      <t>Hoses included.</t>
    </r>
  </si>
  <si>
    <r>
      <rPr>
        <sz val="11"/>
        <rFont val="Arial"/>
        <family val="2"/>
      </rPr>
      <t>hour</t>
    </r>
  </si>
  <si>
    <r>
      <rPr>
        <sz val="11"/>
        <rFont val="Arial"/>
        <family val="2"/>
      </rPr>
      <t>103 CFM</t>
    </r>
  </si>
  <si>
    <r>
      <rPr>
        <sz val="11"/>
        <rFont val="Arial"/>
        <family val="2"/>
      </rPr>
      <t>to 30</t>
    </r>
  </si>
  <si>
    <r>
      <rPr>
        <sz val="11"/>
        <rFont val="Arial"/>
        <family val="2"/>
      </rPr>
      <t>130 CFM</t>
    </r>
  </si>
  <si>
    <r>
      <rPr>
        <sz val="11"/>
        <rFont val="Arial"/>
        <family val="2"/>
      </rPr>
      <t>to 50</t>
    </r>
  </si>
  <si>
    <r>
      <rPr>
        <sz val="11"/>
        <rFont val="Arial"/>
        <family val="2"/>
      </rPr>
      <t>175 CFM</t>
    </r>
  </si>
  <si>
    <r>
      <rPr>
        <sz val="11"/>
        <rFont val="Arial"/>
        <family val="2"/>
      </rPr>
      <t>to 90</t>
    </r>
  </si>
  <si>
    <r>
      <rPr>
        <sz val="11"/>
        <rFont val="Arial"/>
        <family val="2"/>
      </rPr>
      <t>400 CFM</t>
    </r>
  </si>
  <si>
    <r>
      <rPr>
        <sz val="11"/>
        <rFont val="Arial"/>
        <family val="2"/>
      </rPr>
      <t>to 145</t>
    </r>
  </si>
  <si>
    <r>
      <rPr>
        <sz val="11"/>
        <rFont val="Arial"/>
        <family val="2"/>
      </rPr>
      <t>575 CFM</t>
    </r>
  </si>
  <si>
    <r>
      <rPr>
        <sz val="11"/>
        <rFont val="Arial"/>
        <family val="2"/>
      </rPr>
      <t>to 230</t>
    </r>
  </si>
  <si>
    <r>
      <rPr>
        <sz val="11"/>
        <rFont val="Arial"/>
        <family val="2"/>
      </rPr>
      <t>1100 CFM</t>
    </r>
  </si>
  <si>
    <r>
      <rPr>
        <sz val="11"/>
        <rFont val="Arial"/>
        <family val="2"/>
      </rPr>
      <t>to 355</t>
    </r>
  </si>
  <si>
    <r>
      <rPr>
        <sz val="11"/>
        <rFont val="Arial"/>
        <family val="2"/>
      </rPr>
      <t>1600 CFM</t>
    </r>
  </si>
  <si>
    <r>
      <rPr>
        <sz val="11"/>
        <rFont val="Arial"/>
        <family val="2"/>
      </rPr>
      <t>to 500</t>
    </r>
  </si>
  <si>
    <r>
      <rPr>
        <sz val="11"/>
        <rFont val="Arial"/>
        <family val="2"/>
      </rPr>
      <t>Ambulance</t>
    </r>
  </si>
  <si>
    <r>
      <rPr>
        <sz val="11"/>
        <rFont val="Arial"/>
        <family val="2"/>
      </rPr>
      <t>to 150</t>
    </r>
  </si>
  <si>
    <r>
      <rPr>
        <sz val="11"/>
        <rFont val="Arial"/>
        <family val="2"/>
      </rPr>
      <t>to 210</t>
    </r>
  </si>
  <si>
    <r>
      <rPr>
        <sz val="11"/>
        <rFont val="Arial"/>
        <family val="2"/>
      </rPr>
      <t>Board, Arrow</t>
    </r>
  </si>
  <si>
    <r>
      <rPr>
        <sz val="11"/>
        <rFont val="Arial"/>
        <family val="2"/>
      </rPr>
      <t>to 8</t>
    </r>
  </si>
  <si>
    <r>
      <rPr>
        <sz val="11"/>
        <rFont val="Arial"/>
        <family val="2"/>
      </rPr>
      <t>Trailer Mounted.</t>
    </r>
  </si>
  <si>
    <r>
      <rPr>
        <sz val="11"/>
        <rFont val="Arial"/>
        <family val="2"/>
      </rPr>
      <t>Board, Message</t>
    </r>
  </si>
  <si>
    <r>
      <rPr>
        <sz val="11"/>
        <rFont val="Arial"/>
        <family val="2"/>
      </rPr>
      <t>to 5</t>
    </r>
  </si>
  <si>
    <r>
      <rPr>
        <sz val="11"/>
        <rFont val="Arial"/>
        <family val="2"/>
      </rPr>
      <t>Auger, Portable</t>
    </r>
  </si>
  <si>
    <r>
      <rPr>
        <sz val="11"/>
        <rFont val="Arial"/>
        <family val="2"/>
      </rPr>
      <t>Hole Diameter</t>
    </r>
  </si>
  <si>
    <r>
      <rPr>
        <sz val="11"/>
        <rFont val="Arial"/>
        <family val="2"/>
      </rPr>
      <t>16 In</t>
    </r>
  </si>
  <si>
    <r>
      <rPr>
        <sz val="11"/>
        <rFont val="Arial"/>
        <family val="2"/>
      </rPr>
      <t>to 6</t>
    </r>
  </si>
  <si>
    <r>
      <rPr>
        <sz val="11"/>
        <rFont val="Arial"/>
        <family val="2"/>
      </rPr>
      <t>18 In</t>
    </r>
  </si>
  <si>
    <r>
      <rPr>
        <sz val="11"/>
        <rFont val="Arial"/>
        <family val="2"/>
      </rPr>
      <t>to 13</t>
    </r>
  </si>
  <si>
    <r>
      <rPr>
        <sz val="11"/>
        <rFont val="Arial"/>
        <family val="2"/>
      </rPr>
      <t>Auger, Tractor Mntd</t>
    </r>
  </si>
  <si>
    <r>
      <rPr>
        <sz val="11"/>
        <rFont val="Arial"/>
        <family val="2"/>
      </rPr>
      <t>Max. Auger Diameter</t>
    </r>
  </si>
  <si>
    <r>
      <rPr>
        <sz val="11"/>
        <rFont val="Arial"/>
        <family val="2"/>
      </rPr>
      <t>36 In</t>
    </r>
  </si>
  <si>
    <r>
      <rPr>
        <sz val="11"/>
        <rFont val="Arial"/>
        <family val="2"/>
      </rPr>
      <t xml:space="preserve">Includes digger, boom and
</t>
    </r>
    <r>
      <rPr>
        <sz val="11"/>
        <rFont val="Arial"/>
        <family val="2"/>
      </rPr>
      <t>mounting hardware.</t>
    </r>
  </si>
  <si>
    <r>
      <rPr>
        <sz val="11"/>
        <rFont val="Arial"/>
        <family val="2"/>
      </rPr>
      <t>Auger, Truck Mntd</t>
    </r>
  </si>
  <si>
    <r>
      <rPr>
        <sz val="11"/>
        <rFont val="Arial"/>
        <family val="2"/>
      </rPr>
      <t>Max. Auger Size</t>
    </r>
  </si>
  <si>
    <r>
      <rPr>
        <sz val="11"/>
        <rFont val="Arial"/>
        <family val="2"/>
      </rPr>
      <t>24 In</t>
    </r>
  </si>
  <si>
    <r>
      <rPr>
        <sz val="11"/>
        <rFont val="Arial"/>
        <family val="2"/>
      </rPr>
      <t>to 100</t>
    </r>
  </si>
  <si>
    <r>
      <rPr>
        <sz val="11"/>
        <rFont val="Arial"/>
        <family val="2"/>
      </rPr>
      <t>Includes digger, boom and mounting hardware.  Add this rate to tractor rate for total auger and tractor rate.</t>
    </r>
  </si>
  <si>
    <r>
      <rPr>
        <sz val="11"/>
        <rFont val="Arial"/>
        <family val="2"/>
      </rPr>
      <t>Hydraulic Post Driver</t>
    </r>
  </si>
  <si>
    <r>
      <rPr>
        <sz val="11"/>
        <rFont val="Arial"/>
        <family val="2"/>
      </rPr>
      <t>Auger</t>
    </r>
  </si>
  <si>
    <r>
      <rPr>
        <sz val="11"/>
        <rFont val="Arial"/>
        <family val="2"/>
      </rPr>
      <t xml:space="preserve">Horizontal Directional Boring
</t>
    </r>
    <r>
      <rPr>
        <sz val="11"/>
        <rFont val="Arial"/>
        <family val="2"/>
      </rPr>
      <t>Machine</t>
    </r>
  </si>
  <si>
    <r>
      <rPr>
        <sz val="11"/>
        <rFont val="Arial"/>
        <family val="2"/>
      </rPr>
      <t>250 X 100</t>
    </r>
  </si>
  <si>
    <r>
      <rPr>
        <sz val="11"/>
        <rFont val="Arial"/>
        <family val="2"/>
      </rPr>
      <t>DD-140B YR-2003</t>
    </r>
  </si>
  <si>
    <r>
      <rPr>
        <sz val="11"/>
        <rFont val="Arial"/>
        <family val="2"/>
      </rPr>
      <t>50 X 100</t>
    </r>
  </si>
  <si>
    <r>
      <rPr>
        <sz val="11"/>
        <rFont val="Arial"/>
        <family val="2"/>
      </rPr>
      <t>Average to 7,000 lbs</t>
    </r>
  </si>
  <si>
    <r>
      <rPr>
        <sz val="11"/>
        <rFont val="Arial"/>
        <family val="2"/>
      </rPr>
      <t>Auger, Directional Boring Machine</t>
    </r>
  </si>
  <si>
    <r>
      <rPr>
        <sz val="11"/>
        <rFont val="Arial"/>
        <family val="2"/>
      </rPr>
      <t>7,000 - 10,000 lbs</t>
    </r>
  </si>
  <si>
    <r>
      <rPr>
        <sz val="11"/>
        <rFont val="Arial"/>
        <family val="2"/>
      </rPr>
      <t>JT920L (2013)</t>
    </r>
  </si>
  <si>
    <r>
      <rPr>
        <sz val="11"/>
        <rFont val="Arial"/>
        <family val="2"/>
      </rPr>
      <t>Bush Hog</t>
    </r>
  </si>
  <si>
    <r>
      <rPr>
        <sz val="11"/>
        <rFont val="Arial"/>
        <family val="2"/>
      </rPr>
      <t>Bush Hog - Model 326</t>
    </r>
  </si>
  <si>
    <r>
      <rPr>
        <sz val="11"/>
        <rFont val="Arial"/>
        <family val="2"/>
      </rPr>
      <t>Single Spindle Rotary Cutters</t>
    </r>
  </si>
  <si>
    <r>
      <rPr>
        <sz val="11"/>
        <rFont val="Arial"/>
        <family val="2"/>
      </rPr>
      <t>8068-1</t>
    </r>
  </si>
  <si>
    <r>
      <rPr>
        <sz val="11"/>
        <rFont val="Arial"/>
        <family val="2"/>
      </rPr>
      <t>Bush Hog - Model 3210</t>
    </r>
  </si>
  <si>
    <r>
      <rPr>
        <sz val="11"/>
        <rFont val="Arial"/>
        <family val="2"/>
      </rPr>
      <t>Lift, Pull, Semi-Mount &amp; Offset Model</t>
    </r>
  </si>
  <si>
    <r>
      <rPr>
        <sz val="11"/>
        <rFont val="Arial"/>
        <family val="2"/>
      </rPr>
      <t>8068-2</t>
    </r>
  </si>
  <si>
    <r>
      <rPr>
        <sz val="11"/>
        <rFont val="Arial"/>
        <family val="2"/>
      </rPr>
      <t>Bush Hog - Model 2815</t>
    </r>
  </si>
  <si>
    <r>
      <rPr>
        <sz val="11"/>
        <rFont val="Arial"/>
        <family val="2"/>
      </rPr>
      <t>Flex Wing Rotary Cutters</t>
    </r>
  </si>
  <si>
    <r>
      <rPr>
        <sz val="11"/>
        <rFont val="Arial"/>
        <family val="2"/>
      </rPr>
      <t>Automobile</t>
    </r>
  </si>
  <si>
    <r>
      <rPr>
        <sz val="11"/>
        <rFont val="Arial"/>
        <family val="2"/>
      </rPr>
      <t>to 130</t>
    </r>
  </si>
  <si>
    <r>
      <rPr>
        <sz val="11"/>
        <rFont val="Arial"/>
        <family val="2"/>
      </rPr>
      <t>Transporting people.</t>
    </r>
  </si>
  <si>
    <r>
      <rPr>
        <sz val="11"/>
        <rFont val="Arial"/>
        <family val="2"/>
      </rPr>
      <t>mile</t>
    </r>
  </si>
  <si>
    <r>
      <rPr>
        <sz val="11"/>
        <rFont val="Arial"/>
        <family val="2"/>
      </rPr>
      <t>Transporting cargo.</t>
    </r>
  </si>
  <si>
    <r>
      <rPr>
        <sz val="11"/>
        <rFont val="Arial"/>
        <family val="2"/>
      </rPr>
      <t>Automobile, Police</t>
    </r>
  </si>
  <si>
    <r>
      <rPr>
        <sz val="11"/>
        <rFont val="Arial"/>
        <family val="2"/>
      </rPr>
      <t>to 250</t>
    </r>
  </si>
  <si>
    <r>
      <rPr>
        <sz val="11"/>
        <rFont val="Arial"/>
        <family val="2"/>
      </rPr>
      <t>Patrolling.</t>
    </r>
  </si>
  <si>
    <r>
      <rPr>
        <sz val="11"/>
        <rFont val="Arial"/>
        <family val="2"/>
      </rPr>
      <t>Stationary with engine running.</t>
    </r>
  </si>
  <si>
    <r>
      <rPr>
        <sz val="11"/>
        <rFont val="Arial"/>
        <family val="2"/>
      </rPr>
      <t>Motorcycle, Police</t>
    </r>
  </si>
  <si>
    <r>
      <rPr>
        <sz val="11"/>
        <rFont val="Arial"/>
        <family val="2"/>
      </rPr>
      <t>Automibile - Chevy Trailblazer</t>
    </r>
  </si>
  <si>
    <r>
      <rPr>
        <sz val="11"/>
        <rFont val="Arial"/>
        <family val="2"/>
      </rPr>
      <t>6 or 8 cl</t>
    </r>
  </si>
  <si>
    <r>
      <rPr>
        <sz val="11"/>
        <rFont val="Arial"/>
        <family val="2"/>
      </rPr>
      <t>285 to 300</t>
    </r>
  </si>
  <si>
    <r>
      <rPr>
        <sz val="11"/>
        <rFont val="Arial"/>
        <family val="2"/>
      </rPr>
      <t>Automobile - Ford Expedition</t>
    </r>
  </si>
  <si>
    <r>
      <rPr>
        <sz val="11"/>
        <rFont val="Arial"/>
        <family val="2"/>
      </rPr>
      <t>Fire Command Center</t>
    </r>
  </si>
  <si>
    <r>
      <rPr>
        <u/>
        <sz val="12"/>
        <rFont val="Calibri"/>
        <family val="2"/>
      </rPr>
      <t>EcoBoost V-6</t>
    </r>
  </si>
  <si>
    <r>
      <rPr>
        <sz val="11"/>
        <rFont val="Arial"/>
        <family val="2"/>
      </rPr>
      <t>2015 Model</t>
    </r>
  </si>
  <si>
    <r>
      <rPr>
        <sz val="11"/>
        <rFont val="Arial"/>
        <family val="2"/>
      </rPr>
      <t>MRAP Armored Rescue Vehicle</t>
    </r>
  </si>
  <si>
    <r>
      <rPr>
        <sz val="11"/>
        <rFont val="Arial"/>
        <family val="2"/>
      </rPr>
      <t>Search and Rescue</t>
    </r>
  </si>
  <si>
    <r>
      <rPr>
        <sz val="11"/>
        <rFont val="Arial"/>
        <family val="2"/>
      </rPr>
      <t>Military Suplus Vehicle</t>
    </r>
  </si>
  <si>
    <r>
      <rPr>
        <sz val="11"/>
        <rFont val="Arial"/>
        <family val="2"/>
      </rPr>
      <t>375-450</t>
    </r>
  </si>
  <si>
    <r>
      <rPr>
        <sz val="11"/>
        <rFont val="Arial"/>
        <family val="2"/>
      </rPr>
      <t>Qualified foe operational rate on</t>
    </r>
  </si>
  <si>
    <r>
      <rPr>
        <sz val="10"/>
        <rFont val="Arial"/>
        <family val="2"/>
      </rPr>
      <t>Hr.</t>
    </r>
  </si>
  <si>
    <r>
      <rPr>
        <sz val="11"/>
        <rFont val="Arial"/>
        <family val="2"/>
      </rPr>
      <t>MRAP C-MTV</t>
    </r>
  </si>
  <si>
    <r>
      <rPr>
        <sz val="11"/>
        <rFont val="Arial"/>
        <family val="2"/>
      </rPr>
      <t xml:space="preserve">Multi-Theater (Military
</t>
    </r>
    <r>
      <rPr>
        <sz val="11"/>
        <rFont val="Arial"/>
        <family val="2"/>
      </rPr>
      <t>Surplus)Vehicle</t>
    </r>
  </si>
  <si>
    <r>
      <rPr>
        <sz val="11"/>
        <rFont val="Arial"/>
        <family val="2"/>
      </rPr>
      <t>gvwr 55000 Lbs</t>
    </r>
  </si>
  <si>
    <r>
      <rPr>
        <sz val="11"/>
        <rFont val="Arial"/>
        <family val="2"/>
      </rPr>
      <t>to 350</t>
    </r>
  </si>
  <si>
    <r>
      <rPr>
        <sz val="11"/>
        <rFont val="Arial"/>
        <family val="2"/>
      </rPr>
      <t>All Terrain Vehicle (ATV)</t>
    </r>
  </si>
  <si>
    <r>
      <rPr>
        <sz val="11"/>
        <rFont val="Arial"/>
        <family val="2"/>
      </rPr>
      <t>Engine 110cc, 4-Wheel; 20" tyre</t>
    </r>
  </si>
  <si>
    <r>
      <rPr>
        <sz val="11"/>
        <rFont val="Arial"/>
        <family val="2"/>
      </rPr>
      <t>6.5-7.5</t>
    </r>
  </si>
  <si>
    <r>
      <rPr>
        <sz val="11"/>
        <rFont val="Arial"/>
        <family val="2"/>
      </rPr>
      <t>Engine 125cc, 4-Wheel; 21" tyre</t>
    </r>
  </si>
  <si>
    <r>
      <rPr>
        <sz val="11"/>
        <rFont val="Arial"/>
        <family val="2"/>
      </rPr>
      <t>7.6-8.6</t>
    </r>
  </si>
  <si>
    <r>
      <rPr>
        <sz val="11"/>
        <rFont val="Arial"/>
        <family val="2"/>
      </rPr>
      <t>Engine 150cc, 4-Wheel; 22" tyre</t>
    </r>
  </si>
  <si>
    <r>
      <rPr>
        <sz val="11"/>
        <rFont val="Arial"/>
        <family val="2"/>
      </rPr>
      <t>9.0-10.0</t>
    </r>
  </si>
  <si>
    <r>
      <rPr>
        <sz val="11"/>
        <rFont val="Arial"/>
        <family val="2"/>
      </rPr>
      <t>Engine 200cc, 4-Wheel; 24" tyre</t>
    </r>
  </si>
  <si>
    <r>
      <rPr>
        <sz val="11"/>
        <rFont val="Arial"/>
        <family val="2"/>
      </rPr>
      <t>12-14.0</t>
    </r>
  </si>
  <si>
    <r>
      <rPr>
        <sz val="11"/>
        <rFont val="Arial"/>
        <family val="2"/>
      </rPr>
      <t>Engine 250cc, 4-Wheel; 24" tyre</t>
    </r>
  </si>
  <si>
    <r>
      <rPr>
        <sz val="11"/>
        <rFont val="Arial"/>
        <family val="2"/>
      </rPr>
      <t>15-17</t>
    </r>
  </si>
  <si>
    <r>
      <rPr>
        <sz val="11"/>
        <rFont val="Arial"/>
        <family val="2"/>
      </rPr>
      <t>Engine 300cc, 4-Wheel; 24" tyre</t>
    </r>
  </si>
  <si>
    <r>
      <rPr>
        <sz val="11"/>
        <rFont val="Arial"/>
        <family val="2"/>
      </rPr>
      <t>18-20</t>
    </r>
  </si>
  <si>
    <r>
      <rPr>
        <sz val="11"/>
        <rFont val="Arial"/>
        <family val="2"/>
      </rPr>
      <t>Engine 400cc. 4-Wheel; 25" tyre</t>
    </r>
  </si>
  <si>
    <r>
      <rPr>
        <sz val="11"/>
        <rFont val="Arial"/>
        <family val="2"/>
      </rPr>
      <t>26-28</t>
    </r>
  </si>
  <si>
    <r>
      <rPr>
        <sz val="11"/>
        <rFont val="Arial"/>
        <family val="2"/>
      </rPr>
      <t>Engine 450cc, 4-Wheel; 25" tyre</t>
    </r>
  </si>
  <si>
    <r>
      <rPr>
        <sz val="11"/>
        <rFont val="Arial"/>
        <family val="2"/>
      </rPr>
      <t>Engine 650cc, 4-Wheel; 25" tyre</t>
    </r>
  </si>
  <si>
    <r>
      <rPr>
        <sz val="11"/>
        <rFont val="Arial"/>
        <family val="2"/>
      </rPr>
      <t>38-40</t>
    </r>
  </si>
  <si>
    <r>
      <rPr>
        <sz val="11"/>
        <rFont val="Arial"/>
        <family val="2"/>
      </rPr>
      <t>Engine 750cc, 4-Wheel; 25" tyre</t>
    </r>
  </si>
  <si>
    <r>
      <rPr>
        <sz val="11"/>
        <rFont val="Arial"/>
        <family val="2"/>
      </rPr>
      <t>44-46</t>
    </r>
  </si>
  <si>
    <r>
      <rPr>
        <sz val="11"/>
        <rFont val="Arial"/>
        <family val="2"/>
      </rPr>
      <t>Barge, Deck</t>
    </r>
  </si>
  <si>
    <r>
      <rPr>
        <sz val="11"/>
        <rFont val="Arial"/>
        <family val="2"/>
      </rPr>
      <t>Size</t>
    </r>
  </si>
  <si>
    <r>
      <rPr>
        <sz val="11"/>
        <rFont val="Arial"/>
        <family val="2"/>
      </rPr>
      <t>50'x35'x7.25'</t>
    </r>
  </si>
  <si>
    <r>
      <rPr>
        <sz val="11"/>
        <rFont val="Arial"/>
        <family val="2"/>
      </rPr>
      <t>Push by Tug-Boat</t>
    </r>
  </si>
  <si>
    <r>
      <rPr>
        <sz val="11"/>
        <rFont val="Arial"/>
        <family val="2"/>
      </rPr>
      <t>50'x35'x9'</t>
    </r>
  </si>
  <si>
    <r>
      <rPr>
        <sz val="11"/>
        <rFont val="Arial"/>
        <family val="2"/>
      </rPr>
      <t>120'x45'x10'</t>
    </r>
  </si>
  <si>
    <r>
      <rPr>
        <sz val="11"/>
        <rFont val="Arial"/>
        <family val="2"/>
      </rPr>
      <t>160'x45'x11''</t>
    </r>
  </si>
  <si>
    <r>
      <rPr>
        <sz val="11"/>
        <rFont val="Arial"/>
        <family val="2"/>
      </rPr>
      <t>Boat, Tow</t>
    </r>
  </si>
  <si>
    <r>
      <rPr>
        <sz val="11"/>
        <rFont val="Arial"/>
        <family val="2"/>
      </rPr>
      <t>55'x20'x5'</t>
    </r>
  </si>
  <si>
    <r>
      <rPr>
        <sz val="11"/>
        <rFont val="Arial"/>
        <family val="2"/>
      </rPr>
      <t>to 870</t>
    </r>
  </si>
  <si>
    <r>
      <rPr>
        <sz val="11"/>
        <rFont val="Arial"/>
        <family val="2"/>
      </rPr>
      <t>Steel.</t>
    </r>
  </si>
  <si>
    <r>
      <rPr>
        <sz val="11"/>
        <rFont val="Arial"/>
        <family val="2"/>
      </rPr>
      <t>60'x21'x5'</t>
    </r>
  </si>
  <si>
    <r>
      <rPr>
        <sz val="11"/>
        <rFont val="Arial"/>
        <family val="2"/>
      </rPr>
      <t>to 1050</t>
    </r>
  </si>
  <si>
    <r>
      <rPr>
        <sz val="11"/>
        <rFont val="Arial"/>
        <family val="2"/>
      </rPr>
      <t>70'x30'x7.5'</t>
    </r>
  </si>
  <si>
    <r>
      <rPr>
        <sz val="11"/>
        <rFont val="Arial"/>
        <family val="2"/>
      </rPr>
      <t>to 1350</t>
    </r>
  </si>
  <si>
    <r>
      <rPr>
        <sz val="11"/>
        <rFont val="Arial"/>
        <family val="2"/>
      </rPr>
      <t>120'x34'x8'</t>
    </r>
  </si>
  <si>
    <r>
      <rPr>
        <sz val="11"/>
        <rFont val="Arial"/>
        <family val="2"/>
      </rPr>
      <t>to 2000</t>
    </r>
  </si>
  <si>
    <r>
      <rPr>
        <sz val="11"/>
        <rFont val="Arial"/>
        <family val="2"/>
      </rPr>
      <t>Airboat</t>
    </r>
  </si>
  <si>
    <r>
      <rPr>
        <sz val="11"/>
        <rFont val="Arial"/>
        <family val="2"/>
      </rPr>
      <t>815AGIS Airboat w/spray unit</t>
    </r>
  </si>
  <si>
    <r>
      <rPr>
        <sz val="11"/>
        <rFont val="Arial"/>
        <family val="2"/>
      </rPr>
      <t>15'x8'</t>
    </r>
  </si>
  <si>
    <r>
      <rPr>
        <sz val="11"/>
        <rFont val="Arial"/>
        <family val="2"/>
      </rPr>
      <t>Swamp Buggy</t>
    </r>
  </si>
  <si>
    <r>
      <rPr>
        <sz val="11"/>
        <rFont val="Arial"/>
        <family val="2"/>
      </rPr>
      <t>Conquest</t>
    </r>
  </si>
  <si>
    <r>
      <rPr>
        <sz val="11"/>
        <rFont val="Arial"/>
        <family val="2"/>
      </rPr>
      <t>Boat, Row</t>
    </r>
  </si>
  <si>
    <r>
      <rPr>
        <sz val="11"/>
        <rFont val="Arial"/>
        <family val="2"/>
      </rPr>
      <t>Heavy duty.</t>
    </r>
  </si>
  <si>
    <r>
      <rPr>
        <sz val="11"/>
        <rFont val="Arial"/>
        <family val="2"/>
      </rPr>
      <t>Boat, Runabout</t>
    </r>
  </si>
  <si>
    <r>
      <rPr>
        <sz val="11"/>
        <rFont val="Arial"/>
        <family val="2"/>
      </rPr>
      <t>13'x5'</t>
    </r>
  </si>
  <si>
    <r>
      <rPr>
        <sz val="11"/>
        <rFont val="Arial"/>
        <family val="2"/>
      </rPr>
      <t>Outboard.</t>
    </r>
  </si>
  <si>
    <r>
      <rPr>
        <sz val="11"/>
        <rFont val="Arial"/>
        <family val="2"/>
      </rPr>
      <t>Boat, Tender</t>
    </r>
  </si>
  <si>
    <r>
      <rPr>
        <sz val="11"/>
        <rFont val="Arial"/>
        <family val="2"/>
      </rPr>
      <t>14'x7'</t>
    </r>
  </si>
  <si>
    <r>
      <rPr>
        <sz val="11"/>
        <rFont val="Arial"/>
        <family val="2"/>
      </rPr>
      <t>Inboard with 360 degree drive.</t>
    </r>
  </si>
  <si>
    <r>
      <rPr>
        <sz val="11"/>
        <rFont val="Arial"/>
        <family val="2"/>
      </rPr>
      <t>Boat, Push</t>
    </r>
  </si>
  <si>
    <r>
      <rPr>
        <sz val="11"/>
        <rFont val="Arial"/>
        <family val="2"/>
      </rPr>
      <t>45'x21'x6'</t>
    </r>
  </si>
  <si>
    <r>
      <rPr>
        <sz val="11"/>
        <rFont val="Arial"/>
        <family val="2"/>
      </rPr>
      <t>to 435</t>
    </r>
  </si>
  <si>
    <r>
      <rPr>
        <sz val="11"/>
        <rFont val="Arial"/>
        <family val="2"/>
      </rPr>
      <t>Flat hull.</t>
    </r>
  </si>
  <si>
    <r>
      <rPr>
        <sz val="11"/>
        <rFont val="Arial"/>
        <family val="2"/>
      </rPr>
      <t>54'x21'x6'</t>
    </r>
  </si>
  <si>
    <r>
      <rPr>
        <sz val="11"/>
        <rFont val="Arial"/>
        <family val="2"/>
      </rPr>
      <t>to 525</t>
    </r>
  </si>
  <si>
    <r>
      <rPr>
        <sz val="11"/>
        <rFont val="Arial"/>
        <family val="2"/>
      </rPr>
      <t>58'x24'x7.5'</t>
    </r>
  </si>
  <si>
    <r>
      <rPr>
        <sz val="11"/>
        <rFont val="Arial"/>
        <family val="2"/>
      </rPr>
      <t>to 705</t>
    </r>
  </si>
  <si>
    <r>
      <rPr>
        <sz val="11"/>
        <rFont val="Arial"/>
        <family val="2"/>
      </rPr>
      <t>64'x25'x8'</t>
    </r>
  </si>
  <si>
    <r>
      <rPr>
        <sz val="11"/>
        <rFont val="Arial"/>
        <family val="2"/>
      </rPr>
      <t>Boat, Tug</t>
    </r>
  </si>
  <si>
    <r>
      <rPr>
        <sz val="11"/>
        <rFont val="Arial"/>
        <family val="2"/>
      </rPr>
      <t>Length</t>
    </r>
  </si>
  <si>
    <r>
      <rPr>
        <sz val="11"/>
        <rFont val="Arial"/>
        <family val="2"/>
      </rPr>
      <t>16 Ft</t>
    </r>
  </si>
  <si>
    <r>
      <rPr>
        <sz val="11"/>
        <rFont val="Arial"/>
        <family val="2"/>
      </rPr>
      <t>18 Ft</t>
    </r>
  </si>
  <si>
    <r>
      <rPr>
        <sz val="11"/>
        <rFont val="Arial"/>
        <family val="2"/>
      </rPr>
      <t>to 175</t>
    </r>
  </si>
  <si>
    <r>
      <rPr>
        <sz val="11"/>
        <rFont val="Arial"/>
        <family val="2"/>
      </rPr>
      <t>26 Ft</t>
    </r>
  </si>
  <si>
    <r>
      <rPr>
        <sz val="11"/>
        <rFont val="Arial"/>
        <family val="2"/>
      </rPr>
      <t>40 Ft</t>
    </r>
  </si>
  <si>
    <r>
      <rPr>
        <sz val="11"/>
        <rFont val="Arial"/>
        <family val="2"/>
      </rPr>
      <t>to 380</t>
    </r>
  </si>
  <si>
    <r>
      <rPr>
        <sz val="11"/>
        <rFont val="Arial"/>
        <family val="2"/>
      </rPr>
      <t>51 Ft</t>
    </r>
  </si>
  <si>
    <r>
      <rPr>
        <sz val="11"/>
        <rFont val="Arial"/>
        <family val="2"/>
      </rPr>
      <t>to 700</t>
    </r>
  </si>
  <si>
    <r>
      <rPr>
        <sz val="11"/>
        <rFont val="Arial"/>
        <family val="2"/>
      </rPr>
      <t>Jet Ski</t>
    </r>
  </si>
  <si>
    <r>
      <rPr>
        <sz val="11"/>
        <rFont val="Arial"/>
        <family val="2"/>
      </rPr>
      <t>3-seater</t>
    </r>
  </si>
  <si>
    <r>
      <rPr>
        <sz val="11"/>
        <rFont val="Calibri"/>
        <family val="2"/>
      </rPr>
      <t>Jet Ski</t>
    </r>
  </si>
  <si>
    <r>
      <rPr>
        <sz val="11"/>
        <rFont val="Arial"/>
        <family val="2"/>
      </rPr>
      <t>Boat, Inflatable Rescue Raft</t>
    </r>
  </si>
  <si>
    <r>
      <rPr>
        <sz val="11"/>
        <rFont val="Arial"/>
        <family val="2"/>
      </rPr>
      <t>Zodiac</t>
    </r>
  </si>
  <si>
    <r>
      <rPr>
        <sz val="11"/>
        <rFont val="Arial"/>
        <family val="2"/>
      </rPr>
      <t>1544 lbs</t>
    </r>
  </si>
  <si>
    <r>
      <rPr>
        <sz val="11"/>
        <rFont val="Arial"/>
        <family val="2"/>
      </rPr>
      <t>11 passenger capacity</t>
    </r>
  </si>
  <si>
    <r>
      <rPr>
        <sz val="11"/>
        <rFont val="Arial"/>
        <family val="2"/>
      </rPr>
      <t>190-250</t>
    </r>
  </si>
  <si>
    <r>
      <rPr>
        <sz val="11"/>
        <rFont val="Arial"/>
        <family val="2"/>
      </rPr>
      <t>Boat, removable engine</t>
    </r>
  </si>
  <si>
    <r>
      <rPr>
        <sz val="11"/>
        <rFont val="Arial"/>
        <family val="2"/>
      </rPr>
      <t>2000 Johnson Outboard Motor w 15" shaft</t>
    </r>
  </si>
  <si>
    <r>
      <rPr>
        <sz val="11"/>
        <rFont val="Arial"/>
        <family val="2"/>
      </rPr>
      <t>Broom, Pavement</t>
    </r>
  </si>
  <si>
    <r>
      <rPr>
        <sz val="11"/>
        <rFont val="Arial"/>
        <family val="2"/>
      </rPr>
      <t>Broom Length</t>
    </r>
  </si>
  <si>
    <r>
      <rPr>
        <sz val="11"/>
        <rFont val="Arial"/>
        <family val="2"/>
      </rPr>
      <t>96 In</t>
    </r>
  </si>
  <si>
    <r>
      <rPr>
        <sz val="11"/>
        <rFont val="Arial"/>
        <family val="2"/>
      </rPr>
      <t>Broom, Pavement, Mntd</t>
    </r>
  </si>
  <si>
    <r>
      <rPr>
        <sz val="11"/>
        <rFont val="Arial"/>
        <family val="2"/>
      </rPr>
      <t>72 In</t>
    </r>
  </si>
  <si>
    <r>
      <rPr>
        <sz val="11"/>
        <rFont val="Arial"/>
        <family val="2"/>
      </rPr>
      <t>to 18</t>
    </r>
  </si>
  <si>
    <r>
      <rPr>
        <sz val="11"/>
        <rFont val="Arial"/>
        <family val="2"/>
      </rPr>
      <t xml:space="preserve">Add Prime Mover cost for total
</t>
    </r>
    <r>
      <rPr>
        <sz val="11"/>
        <rFont val="Arial"/>
        <family val="2"/>
      </rPr>
      <t>rate</t>
    </r>
  </si>
  <si>
    <r>
      <rPr>
        <sz val="11"/>
        <rFont val="Arial"/>
        <family val="2"/>
      </rPr>
      <t>Broom, Pavement, Pull</t>
    </r>
  </si>
  <si>
    <r>
      <rPr>
        <sz val="11"/>
        <rFont val="Arial"/>
        <family val="2"/>
      </rPr>
      <t>84 In</t>
    </r>
  </si>
  <si>
    <r>
      <rPr>
        <sz val="11"/>
        <rFont val="Arial"/>
        <family val="2"/>
      </rPr>
      <t>to 20</t>
    </r>
  </si>
  <si>
    <r>
      <rPr>
        <sz val="11"/>
        <rFont val="Arial"/>
        <family val="2"/>
      </rPr>
      <t>to 35</t>
    </r>
  </si>
  <si>
    <r>
      <rPr>
        <sz val="11"/>
        <rFont val="Arial"/>
        <family val="2"/>
      </rPr>
      <t>Sweeper, Pavement</t>
    </r>
  </si>
  <si>
    <r>
      <rPr>
        <sz val="11"/>
        <rFont val="Arial"/>
        <family val="2"/>
      </rPr>
      <t>to 110</t>
    </r>
  </si>
  <si>
    <r>
      <rPr>
        <sz val="11"/>
        <rFont val="Arial"/>
        <family val="2"/>
      </rPr>
      <t>Bus</t>
    </r>
  </si>
  <si>
    <r>
      <rPr>
        <sz val="11"/>
        <rFont val="Arial"/>
        <family val="2"/>
      </rPr>
      <t>to 300</t>
    </r>
  </si>
  <si>
    <r>
      <rPr>
        <sz val="11"/>
        <rFont val="Arial"/>
        <family val="2"/>
      </rPr>
      <t>Blower</t>
    </r>
  </si>
  <si>
    <r>
      <rPr>
        <sz val="11"/>
        <rFont val="Arial"/>
        <family val="2"/>
      </rPr>
      <t>Gasoline powered Toro Pro Force</t>
    </r>
  </si>
  <si>
    <r>
      <rPr>
        <sz val="11"/>
        <rFont val="Arial"/>
        <family val="2"/>
      </rPr>
      <t>8183x</t>
    </r>
  </si>
  <si>
    <r>
      <rPr>
        <sz val="11"/>
        <rFont val="Arial"/>
        <family val="2"/>
      </rPr>
      <t>Mosquito Sprayer</t>
    </r>
  </si>
  <si>
    <r>
      <rPr>
        <sz val="11"/>
        <rFont val="Arial"/>
        <family val="2"/>
      </rPr>
      <t>2015 Adapco Guardian 95 ES</t>
    </r>
  </si>
  <si>
    <r>
      <rPr>
        <sz val="11"/>
        <rFont val="Arial"/>
        <family val="2"/>
      </rPr>
      <t>15-gal; 350 lbs</t>
    </r>
  </si>
  <si>
    <r>
      <rPr>
        <sz val="11"/>
        <rFont val="Arial"/>
        <family val="2"/>
      </rPr>
      <t>Back-Pack Blower</t>
    </r>
  </si>
  <si>
    <r>
      <rPr>
        <sz val="11"/>
        <rFont val="Arial"/>
        <family val="2"/>
      </rPr>
      <t>to 4.4</t>
    </r>
  </si>
  <si>
    <r>
      <rPr>
        <sz val="11"/>
        <rFont val="Arial"/>
        <family val="2"/>
      </rPr>
      <t>Walk-Behind Blower</t>
    </r>
  </si>
  <si>
    <r>
      <rPr>
        <sz val="11"/>
        <rFont val="Arial"/>
        <family val="2"/>
      </rPr>
      <t>Chainsaw</t>
    </r>
  </si>
  <si>
    <r>
      <rPr>
        <sz val="11"/>
        <rFont val="Arial"/>
        <family val="2"/>
      </rPr>
      <t>Bar Length = 20 in</t>
    </r>
  </si>
  <si>
    <r>
      <rPr>
        <sz val="11"/>
        <rFont val="Arial"/>
        <family val="2"/>
      </rPr>
      <t>3.0 cu in</t>
    </r>
  </si>
  <si>
    <r>
      <rPr>
        <sz val="11"/>
        <rFont val="Arial"/>
        <family val="2"/>
      </rPr>
      <t>5.0 cu in</t>
    </r>
  </si>
  <si>
    <r>
      <rPr>
        <sz val="11"/>
        <rFont val="Arial"/>
        <family val="2"/>
      </rPr>
      <t>6.0 cu in</t>
    </r>
  </si>
  <si>
    <r>
      <rPr>
        <sz val="11"/>
        <rFont val="Arial"/>
        <family val="2"/>
      </rPr>
      <t>Chain Saw</t>
    </r>
  </si>
  <si>
    <r>
      <rPr>
        <sz val="11"/>
        <rFont val="Arial"/>
        <family val="2"/>
      </rPr>
      <t>Bar Length = 16 in</t>
    </r>
  </si>
  <si>
    <r>
      <rPr>
        <sz val="11"/>
        <rFont val="Arial"/>
        <family val="2"/>
      </rPr>
      <t>2.5 cu in</t>
    </r>
  </si>
  <si>
    <r>
      <rPr>
        <sz val="11"/>
        <rFont val="Arial"/>
        <family val="2"/>
      </rPr>
      <t>Chain Saw (STIHL)</t>
    </r>
  </si>
  <si>
    <r>
      <rPr>
        <sz val="11"/>
        <rFont val="Arial"/>
        <family val="2"/>
      </rPr>
      <t>Bar Length = 25 in</t>
    </r>
  </si>
  <si>
    <r>
      <rPr>
        <sz val="11"/>
        <rFont val="Arial"/>
        <family val="2"/>
      </rPr>
      <t>7.5 cu in</t>
    </r>
  </si>
  <si>
    <r>
      <rPr>
        <sz val="11"/>
        <rFont val="Arial"/>
        <family val="2"/>
      </rPr>
      <t>Chain Saw, Pole</t>
    </r>
  </si>
  <si>
    <r>
      <rPr>
        <sz val="11"/>
        <rFont val="Arial"/>
        <family val="2"/>
      </rPr>
      <t>Bar Length = 18 in</t>
    </r>
  </si>
  <si>
    <r>
      <rPr>
        <sz val="11"/>
        <rFont val="Arial"/>
        <family val="2"/>
      </rPr>
      <t>4.0 cu in</t>
    </r>
  </si>
  <si>
    <r>
      <rPr>
        <sz val="11"/>
        <rFont val="Arial"/>
        <family val="2"/>
      </rPr>
      <t>Skidder</t>
    </r>
  </si>
  <si>
    <r>
      <rPr>
        <sz val="11"/>
        <rFont val="Arial"/>
        <family val="2"/>
      </rPr>
      <t>model 748 E</t>
    </r>
  </si>
  <si>
    <r>
      <rPr>
        <sz val="11"/>
        <rFont val="Arial"/>
        <family val="2"/>
      </rPr>
      <t>to 173</t>
    </r>
  </si>
  <si>
    <r>
      <rPr>
        <sz val="11"/>
        <rFont val="Arial"/>
        <family val="2"/>
      </rPr>
      <t>model 648 G11</t>
    </r>
  </si>
  <si>
    <r>
      <rPr>
        <sz val="11"/>
        <rFont val="Arial"/>
        <family val="2"/>
      </rPr>
      <t>to 177</t>
    </r>
  </si>
  <si>
    <r>
      <rPr>
        <sz val="11"/>
        <rFont val="Arial"/>
        <family val="2"/>
      </rPr>
      <t>Cutter, Brush</t>
    </r>
  </si>
  <si>
    <r>
      <rPr>
        <sz val="11"/>
        <rFont val="Arial"/>
        <family val="2"/>
      </rPr>
      <t>Cutter Size</t>
    </r>
  </si>
  <si>
    <r>
      <rPr>
        <sz val="11"/>
        <rFont val="Arial"/>
        <family val="2"/>
      </rPr>
      <t>8 ft</t>
    </r>
  </si>
  <si>
    <r>
      <rPr>
        <sz val="11"/>
        <rFont val="Arial"/>
        <family val="2"/>
      </rPr>
      <t>to 190</t>
    </r>
  </si>
  <si>
    <r>
      <rPr>
        <sz val="11"/>
        <rFont val="Arial"/>
        <family val="2"/>
      </rPr>
      <t>10 ft</t>
    </r>
  </si>
  <si>
    <r>
      <rPr>
        <sz val="11"/>
        <rFont val="Arial"/>
        <family val="2"/>
      </rPr>
      <t>to 245</t>
    </r>
  </si>
  <si>
    <r>
      <rPr>
        <sz val="11"/>
        <rFont val="Arial"/>
        <family val="2"/>
      </rPr>
      <t>Bruncher Cutter</t>
    </r>
  </si>
  <si>
    <r>
      <rPr>
        <sz val="11"/>
        <rFont val="Arial"/>
        <family val="2"/>
      </rPr>
      <t xml:space="preserve">Cutter, Brush - 247 hp, 1997 Model
</t>
    </r>
    <r>
      <rPr>
        <sz val="11"/>
        <rFont val="Arial"/>
        <family val="2"/>
      </rPr>
      <t>511 Feller</t>
    </r>
  </si>
  <si>
    <r>
      <rPr>
        <sz val="11"/>
        <rFont val="Arial"/>
        <family val="2"/>
      </rPr>
      <t>to 247</t>
    </r>
  </si>
  <si>
    <r>
      <rPr>
        <sz val="11"/>
        <rFont val="Arial"/>
        <family val="2"/>
      </rPr>
      <t>Log Trailer</t>
    </r>
  </si>
  <si>
    <r>
      <rPr>
        <sz val="11"/>
        <rFont val="Arial"/>
        <family val="2"/>
      </rPr>
      <t>40 ft</t>
    </r>
  </si>
  <si>
    <r>
      <rPr>
        <sz val="11"/>
        <rFont val="Arial"/>
        <family val="2"/>
      </rPr>
      <t>Chipper, Brush</t>
    </r>
  </si>
  <si>
    <r>
      <rPr>
        <sz val="11"/>
        <rFont val="Arial"/>
        <family val="2"/>
      </rPr>
      <t>Chipping Capacity</t>
    </r>
  </si>
  <si>
    <r>
      <rPr>
        <sz val="11"/>
        <rFont val="Arial"/>
        <family val="2"/>
      </rPr>
      <t>6 In</t>
    </r>
  </si>
  <si>
    <r>
      <rPr>
        <sz val="11"/>
        <rFont val="Arial"/>
        <family val="2"/>
      </rPr>
      <t>9 In</t>
    </r>
  </si>
  <si>
    <r>
      <rPr>
        <sz val="11"/>
        <rFont val="Arial"/>
        <family val="2"/>
      </rPr>
      <t>to 65</t>
    </r>
  </si>
  <si>
    <r>
      <rPr>
        <sz val="11"/>
        <rFont val="Arial"/>
        <family val="2"/>
      </rPr>
      <t>12 In</t>
    </r>
  </si>
  <si>
    <r>
      <rPr>
        <sz val="11"/>
        <rFont val="Arial"/>
        <family val="2"/>
      </rPr>
      <t>15 In</t>
    </r>
  </si>
  <si>
    <r>
      <rPr>
        <sz val="11"/>
        <rFont val="Arial"/>
        <family val="2"/>
      </rPr>
      <t>to 125</t>
    </r>
  </si>
  <si>
    <r>
      <rPr>
        <sz val="11"/>
        <rFont val="Arial"/>
        <family val="2"/>
      </rPr>
      <t>to 200</t>
    </r>
  </si>
  <si>
    <r>
      <rPr>
        <sz val="11"/>
        <rFont val="Arial"/>
        <family val="2"/>
      </rPr>
      <t>Loader - Tractor -  Knuckleboom</t>
    </r>
  </si>
  <si>
    <r>
      <rPr>
        <sz val="11"/>
        <rFont val="Arial"/>
        <family val="2"/>
      </rPr>
      <t>model Barko 595 ML</t>
    </r>
  </si>
  <si>
    <r>
      <rPr>
        <sz val="11"/>
        <rFont val="Arial"/>
        <family val="2"/>
      </rPr>
      <t>Loader - Wheel</t>
    </r>
  </si>
  <si>
    <r>
      <rPr>
        <sz val="11"/>
        <rFont val="Arial"/>
        <family val="2"/>
      </rPr>
      <t>model 210 w/ Buck Saw 50 inch Bar</t>
    </r>
  </si>
  <si>
    <r>
      <rPr>
        <sz val="11"/>
        <rFont val="Arial"/>
        <family val="2"/>
      </rPr>
      <t>to 240</t>
    </r>
  </si>
  <si>
    <r>
      <rPr>
        <sz val="11"/>
        <rFont val="Arial"/>
        <family val="2"/>
      </rPr>
      <t>Clamshell &amp; Dragline, Crawler</t>
    </r>
  </si>
  <si>
    <r>
      <rPr>
        <sz val="11"/>
        <rFont val="Arial"/>
        <family val="2"/>
      </rPr>
      <t>149,999 lbs</t>
    </r>
  </si>
  <si>
    <r>
      <rPr>
        <sz val="11"/>
        <rFont val="Arial"/>
        <family val="2"/>
      </rPr>
      <t>to 235</t>
    </r>
  </si>
  <si>
    <r>
      <rPr>
        <sz val="11"/>
        <rFont val="Arial"/>
        <family val="2"/>
      </rPr>
      <t>Bucket not included in rate.</t>
    </r>
  </si>
  <si>
    <r>
      <rPr>
        <sz val="11"/>
        <rFont val="Arial"/>
        <family val="2"/>
      </rPr>
      <t>250,000 lbs</t>
    </r>
  </si>
  <si>
    <r>
      <rPr>
        <sz val="11"/>
        <rFont val="Arial"/>
        <family val="2"/>
      </rPr>
      <t>to 520</t>
    </r>
  </si>
  <si>
    <r>
      <rPr>
        <sz val="11"/>
        <rFont val="Arial"/>
        <family val="2"/>
      </rPr>
      <t>Clamshell &amp; Dragline, Truck</t>
    </r>
  </si>
  <si>
    <r>
      <rPr>
        <sz val="11"/>
        <rFont val="Arial"/>
        <family val="2"/>
      </rPr>
      <t xml:space="preserve">$          147.05
</t>
    </r>
    <r>
      <rPr>
        <sz val="11"/>
        <rFont val="Arial"/>
        <family val="2"/>
      </rPr>
      <t xml:space="preserve">$            24.80
</t>
    </r>
    <r>
      <rPr>
        <sz val="11"/>
        <rFont val="Arial"/>
        <family val="2"/>
      </rPr>
      <t>$            28.72</t>
    </r>
  </si>
  <si>
    <r>
      <rPr>
        <sz val="11"/>
        <rFont val="Arial"/>
        <family val="2"/>
      </rPr>
      <t>BOMAG Compactor</t>
    </r>
  </si>
  <si>
    <r>
      <rPr>
        <sz val="11"/>
        <rFont val="Arial"/>
        <family val="2"/>
      </rPr>
      <t>BW100AD-3</t>
    </r>
  </si>
  <si>
    <r>
      <rPr>
        <sz val="11"/>
        <rFont val="Arial"/>
        <family val="2"/>
      </rPr>
      <t>Hour</t>
    </r>
  </si>
  <si>
    <r>
      <rPr>
        <sz val="11"/>
        <rFont val="Arial"/>
        <family val="2"/>
      </rPr>
      <t>Compactor -2-Ton Pavement Roller</t>
    </r>
  </si>
  <si>
    <r>
      <rPr>
        <sz val="11"/>
        <rFont val="Arial"/>
        <family val="2"/>
      </rPr>
      <t>Single Drum Vibratoty Compactor</t>
    </r>
  </si>
  <si>
    <r>
      <rPr>
        <sz val="11"/>
        <rFont val="Arial"/>
        <family val="2"/>
      </rPr>
      <t>to 2.9 Ton</t>
    </r>
  </si>
  <si>
    <r>
      <rPr>
        <sz val="11"/>
        <rFont val="Arial"/>
        <family val="2"/>
      </rPr>
      <t>Compactor</t>
    </r>
  </si>
  <si>
    <r>
      <rPr>
        <sz val="11"/>
        <rFont val="Arial"/>
        <family val="2"/>
      </rPr>
      <t>Compactor, towed, Vibratory Drum</t>
    </r>
  </si>
  <si>
    <r>
      <rPr>
        <sz val="11"/>
        <rFont val="Arial"/>
        <family val="2"/>
      </rPr>
      <t>to 45</t>
    </r>
  </si>
  <si>
    <r>
      <rPr>
        <sz val="11"/>
        <rFont val="Arial"/>
        <family val="2"/>
      </rPr>
      <t>Plus tow Truck</t>
    </r>
  </si>
  <si>
    <r>
      <rPr>
        <sz val="11"/>
        <rFont val="Arial"/>
        <family val="2"/>
      </rPr>
      <t>Compactor, Vibratory, Drum</t>
    </r>
  </si>
  <si>
    <r>
      <rPr>
        <sz val="11"/>
        <rFont val="Arial"/>
        <family val="2"/>
      </rPr>
      <t>to 75</t>
    </r>
  </si>
  <si>
    <r>
      <rPr>
        <sz val="11"/>
        <rFont val="Arial"/>
        <family val="2"/>
      </rPr>
      <t>Compactor, pneumatic, wheel</t>
    </r>
  </si>
  <si>
    <r>
      <rPr>
        <sz val="11"/>
        <rFont val="Arial"/>
        <family val="2"/>
      </rPr>
      <t>Compactor, Sanitation</t>
    </r>
  </si>
  <si>
    <r>
      <rPr>
        <sz val="11"/>
        <rFont val="Arial"/>
        <family val="2"/>
      </rPr>
      <t>to 400</t>
    </r>
  </si>
  <si>
    <r>
      <rPr>
        <sz val="11"/>
        <rFont val="Arial"/>
        <family val="2"/>
      </rPr>
      <t>Compactor, towed, Pneumatic, Wheel</t>
    </r>
  </si>
  <si>
    <r>
      <rPr>
        <sz val="11"/>
        <rFont val="Arial"/>
        <family val="2"/>
      </rPr>
      <t>Hercules PT-11,</t>
    </r>
  </si>
  <si>
    <r>
      <rPr>
        <sz val="11"/>
        <rFont val="Arial"/>
        <family val="2"/>
      </rPr>
      <t>10,000 lbs</t>
    </r>
  </si>
  <si>
    <r>
      <rPr>
        <sz val="11"/>
        <rFont val="Arial"/>
        <family val="2"/>
      </rPr>
      <t>11-Wheels (Towed)</t>
    </r>
  </si>
  <si>
    <r>
      <rPr>
        <sz val="11"/>
        <rFont val="Arial"/>
        <family val="2"/>
      </rPr>
      <t xml:space="preserve">Compactor,Towed Steel Drum Static
</t>
    </r>
    <r>
      <rPr>
        <sz val="11"/>
        <rFont val="Arial"/>
        <family val="2"/>
      </rPr>
      <t>Compactor</t>
    </r>
  </si>
  <si>
    <r>
      <rPr>
        <sz val="11"/>
        <rFont val="Arial"/>
        <family val="2"/>
      </rPr>
      <t>GTD-54120</t>
    </r>
  </si>
  <si>
    <r>
      <rPr>
        <sz val="11"/>
        <rFont val="Arial"/>
        <family val="2"/>
      </rPr>
      <t>20,000 lbs</t>
    </r>
  </si>
  <si>
    <r>
      <rPr>
        <sz val="11"/>
        <rFont val="Arial"/>
        <family val="2"/>
      </rPr>
      <t>Grid Drum (Towed)</t>
    </r>
  </si>
  <si>
    <r>
      <rPr>
        <sz val="11"/>
        <rFont val="Arial"/>
        <family val="2"/>
      </rPr>
      <t>Feeder, Grizzly</t>
    </r>
  </si>
  <si>
    <r>
      <rPr>
        <sz val="11"/>
        <rFont val="Arial"/>
        <family val="2"/>
      </rPr>
      <t>to 55</t>
    </r>
  </si>
  <si>
    <r>
      <rPr>
        <sz val="11"/>
        <rFont val="Arial"/>
        <family val="2"/>
      </rPr>
      <t>Dozer, Crawler</t>
    </r>
  </si>
  <si>
    <r>
      <rPr>
        <sz val="11"/>
        <rFont val="Calibri"/>
        <family val="2"/>
      </rPr>
      <t>Deere 450J LT</t>
    </r>
  </si>
  <si>
    <r>
      <rPr>
        <sz val="11"/>
        <rFont val="Calibri"/>
        <family val="2"/>
      </rPr>
      <t>Deere 650K LGP; ROPS/FOPS</t>
    </r>
  </si>
  <si>
    <r>
      <rPr>
        <sz val="11"/>
        <rFont val="Arial"/>
        <family val="2"/>
      </rPr>
      <t>to 105</t>
    </r>
  </si>
  <si>
    <r>
      <rPr>
        <sz val="11"/>
        <rFont val="Arial"/>
        <family val="2"/>
      </rPr>
      <t>to 160</t>
    </r>
  </si>
  <si>
    <r>
      <rPr>
        <sz val="11"/>
        <rFont val="Arial"/>
        <family val="2"/>
      </rPr>
      <t>to 360</t>
    </r>
  </si>
  <si>
    <r>
      <rPr>
        <sz val="11"/>
        <rFont val="Calibri"/>
        <family val="2"/>
      </rPr>
      <t xml:space="preserve">Make/Model: CAT D10T (disc. 2014);
</t>
    </r>
    <r>
      <rPr>
        <sz val="11"/>
        <rFont val="Calibri"/>
        <family val="2"/>
      </rPr>
      <t>Protection: EROPS; Type Semi-U</t>
    </r>
  </si>
  <si>
    <r>
      <rPr>
        <sz val="11"/>
        <rFont val="Arial"/>
        <family val="2"/>
      </rPr>
      <t>to 574</t>
    </r>
  </si>
  <si>
    <r>
      <rPr>
        <sz val="11"/>
        <rFont val="Arial"/>
        <family val="2"/>
      </rPr>
      <t>to 850</t>
    </r>
  </si>
  <si>
    <r>
      <rPr>
        <sz val="11"/>
        <rFont val="Arial"/>
        <family val="2"/>
      </rPr>
      <t>Dozer, Wheel</t>
    </r>
  </si>
  <si>
    <r>
      <rPr>
        <sz val="11"/>
        <rFont val="Arial"/>
        <family val="2"/>
      </rPr>
      <t>to 625</t>
    </r>
  </si>
  <si>
    <r>
      <rPr>
        <sz val="11"/>
        <rFont val="Arial"/>
        <family val="2"/>
      </rPr>
      <t>Box Scraper</t>
    </r>
  </si>
  <si>
    <r>
      <rPr>
        <sz val="11"/>
        <rFont val="Arial"/>
        <family val="2"/>
      </rPr>
      <t>3 hitch attach for tractor; 2007 Befco</t>
    </r>
  </si>
  <si>
    <r>
      <rPr>
        <sz val="11"/>
        <rFont val="Arial"/>
        <family val="2"/>
      </rPr>
      <t>Bucket, Clamshell</t>
    </r>
  </si>
  <si>
    <r>
      <rPr>
        <sz val="11"/>
        <rFont val="Arial"/>
        <family val="2"/>
      </rPr>
      <t>Capacity</t>
    </r>
  </si>
  <si>
    <r>
      <rPr>
        <sz val="11"/>
        <rFont val="Arial"/>
        <family val="2"/>
      </rPr>
      <t>1.0 CY</t>
    </r>
  </si>
  <si>
    <r>
      <rPr>
        <sz val="11"/>
        <rFont val="Arial"/>
        <family val="2"/>
      </rPr>
      <t xml:space="preserve">Includes teeth. Does not include
</t>
    </r>
    <r>
      <rPr>
        <sz val="11"/>
        <rFont val="Arial"/>
        <family val="2"/>
      </rPr>
      <t>Clamshell &amp; Dragline</t>
    </r>
  </si>
  <si>
    <r>
      <rPr>
        <sz val="11"/>
        <rFont val="Arial"/>
        <family val="2"/>
      </rPr>
      <t>2.5 CY</t>
    </r>
  </si>
  <si>
    <r>
      <rPr>
        <sz val="11"/>
        <rFont val="Arial"/>
        <family val="2"/>
      </rPr>
      <t>5.0 CY</t>
    </r>
  </si>
  <si>
    <r>
      <rPr>
        <sz val="11"/>
        <rFont val="Arial"/>
        <family val="2"/>
      </rPr>
      <t>7.5 CY</t>
    </r>
  </si>
  <si>
    <r>
      <rPr>
        <sz val="11"/>
        <rFont val="Arial"/>
        <family val="2"/>
      </rPr>
      <t>Bucket, Dragline</t>
    </r>
  </si>
  <si>
    <r>
      <rPr>
        <sz val="11"/>
        <rFont val="Arial"/>
        <family val="2"/>
      </rPr>
      <t>2.0 CY</t>
    </r>
  </si>
  <si>
    <r>
      <rPr>
        <sz val="11"/>
        <rFont val="Arial"/>
        <family val="2"/>
      </rPr>
      <t xml:space="preserve">Does not include Clamshell &amp;
</t>
    </r>
    <r>
      <rPr>
        <sz val="11"/>
        <rFont val="Arial"/>
        <family val="2"/>
      </rPr>
      <t>Dragline</t>
    </r>
  </si>
  <si>
    <r>
      <rPr>
        <sz val="11"/>
        <rFont val="Arial"/>
        <family val="2"/>
      </rPr>
      <t>10 CY</t>
    </r>
  </si>
  <si>
    <r>
      <rPr>
        <sz val="11"/>
        <rFont val="Arial"/>
        <family val="2"/>
      </rPr>
      <t>14 CY</t>
    </r>
  </si>
  <si>
    <r>
      <rPr>
        <sz val="11"/>
        <rFont val="Arial"/>
        <family val="2"/>
      </rPr>
      <t>Excavator, Hydraulic</t>
    </r>
  </si>
  <si>
    <r>
      <rPr>
        <sz val="11"/>
        <rFont val="Arial"/>
        <family val="2"/>
      </rPr>
      <t>Bucket Capacity</t>
    </r>
  </si>
  <si>
    <r>
      <rPr>
        <sz val="11"/>
        <rFont val="Arial"/>
        <family val="2"/>
      </rPr>
      <t>0.5 CY</t>
    </r>
  </si>
  <si>
    <r>
      <rPr>
        <sz val="11"/>
        <rFont val="Arial"/>
        <family val="2"/>
      </rPr>
      <t xml:space="preserve">Crawler, Truck &amp; Wheel.
</t>
    </r>
    <r>
      <rPr>
        <sz val="11"/>
        <rFont val="Arial"/>
        <family val="2"/>
      </rPr>
      <t>Includes bucket.</t>
    </r>
  </si>
  <si>
    <r>
      <rPr>
        <sz val="11"/>
        <rFont val="Arial"/>
        <family val="2"/>
      </rPr>
      <t>1.5 CY</t>
    </r>
  </si>
  <si>
    <r>
      <rPr>
        <sz val="11"/>
        <rFont val="Arial"/>
        <family val="2"/>
      </rPr>
      <t>to 265</t>
    </r>
  </si>
  <si>
    <r>
      <rPr>
        <sz val="11"/>
        <rFont val="Arial"/>
        <family val="2"/>
      </rPr>
      <t>4.5 CY</t>
    </r>
  </si>
  <si>
    <r>
      <rPr>
        <sz val="11"/>
        <rFont val="Arial"/>
        <family val="2"/>
      </rPr>
      <t>to 420</t>
    </r>
  </si>
  <si>
    <r>
      <rPr>
        <sz val="11"/>
        <rFont val="Arial"/>
        <family val="2"/>
      </rPr>
      <t>to 650</t>
    </r>
  </si>
  <si>
    <r>
      <rPr>
        <sz val="11"/>
        <rFont val="Arial"/>
        <family val="2"/>
      </rPr>
      <t>12 CY</t>
    </r>
  </si>
  <si>
    <r>
      <rPr>
        <sz val="11"/>
        <rFont val="Arial"/>
        <family val="2"/>
      </rPr>
      <t>to 1000</t>
    </r>
  </si>
  <si>
    <r>
      <rPr>
        <sz val="11"/>
        <rFont val="Arial"/>
        <family val="2"/>
      </rPr>
      <t>Excavator</t>
    </r>
  </si>
  <si>
    <r>
      <rPr>
        <sz val="11"/>
        <rFont val="Arial"/>
        <family val="2"/>
      </rPr>
      <t>2007 model Gradall XL3100 III</t>
    </r>
  </si>
  <si>
    <r>
      <rPr>
        <sz val="11"/>
        <rFont val="Arial"/>
        <family val="2"/>
      </rPr>
      <t>2003 model Gradall XL4100 III</t>
    </r>
  </si>
  <si>
    <r>
      <rPr>
        <sz val="11"/>
        <rFont val="Arial"/>
        <family val="2"/>
      </rPr>
      <t>2006 model Gradall XL5100</t>
    </r>
  </si>
  <si>
    <r>
      <rPr>
        <sz val="11"/>
        <rFont val="Arial"/>
        <family val="2"/>
      </rPr>
      <t>Trowel, Concrete</t>
    </r>
  </si>
  <si>
    <r>
      <rPr>
        <sz val="11"/>
        <rFont val="Arial"/>
        <family val="2"/>
      </rPr>
      <t>Diameter</t>
    </r>
  </si>
  <si>
    <r>
      <rPr>
        <sz val="11"/>
        <rFont val="Arial"/>
        <family val="2"/>
      </rPr>
      <t>48 In</t>
    </r>
  </si>
  <si>
    <r>
      <rPr>
        <sz val="11"/>
        <rFont val="Arial"/>
        <family val="2"/>
      </rPr>
      <t>to 12</t>
    </r>
  </si>
  <si>
    <r>
      <rPr>
        <sz val="11"/>
        <rFont val="Arial"/>
        <family val="2"/>
      </rPr>
      <t>Fork Lift</t>
    </r>
  </si>
  <si>
    <r>
      <rPr>
        <sz val="11"/>
        <rFont val="Arial"/>
        <family val="2"/>
      </rPr>
      <t>6000 Lbs</t>
    </r>
  </si>
  <si>
    <r>
      <rPr>
        <sz val="11"/>
        <rFont val="Arial"/>
        <family val="2"/>
      </rPr>
      <t>to 60</t>
    </r>
  </si>
  <si>
    <r>
      <rPr>
        <sz val="11"/>
        <rFont val="Arial"/>
        <family val="2"/>
      </rPr>
      <t>12000 Lbs</t>
    </r>
  </si>
  <si>
    <r>
      <rPr>
        <sz val="11"/>
        <rFont val="Arial"/>
        <family val="2"/>
      </rPr>
      <t>18000 Lbs</t>
    </r>
  </si>
  <si>
    <r>
      <rPr>
        <sz val="11"/>
        <rFont val="Arial"/>
        <family val="2"/>
      </rPr>
      <t>to 140</t>
    </r>
  </si>
  <si>
    <r>
      <rPr>
        <sz val="11"/>
        <rFont val="Arial"/>
        <family val="2"/>
      </rPr>
      <t>50000 Lbs</t>
    </r>
  </si>
  <si>
    <r>
      <rPr>
        <sz val="11"/>
        <rFont val="Arial"/>
        <family val="2"/>
      </rPr>
      <t>to 215</t>
    </r>
  </si>
  <si>
    <r>
      <rPr>
        <sz val="11"/>
        <rFont val="Arial"/>
        <family val="2"/>
      </rPr>
      <t>Fork Lift  Material handler</t>
    </r>
  </si>
  <si>
    <r>
      <rPr>
        <sz val="11"/>
        <rFont val="Arial"/>
        <family val="2"/>
      </rPr>
      <t>Diesel, CAT TH360B</t>
    </r>
  </si>
  <si>
    <r>
      <rPr>
        <sz val="11"/>
        <rFont val="Arial"/>
        <family val="2"/>
      </rPr>
      <t>6600-11500 gvwr lbs</t>
    </r>
  </si>
  <si>
    <r>
      <rPr>
        <sz val="11"/>
        <rFont val="Arial"/>
        <family val="2"/>
      </rPr>
      <t>3.1- 3.5 Mton</t>
    </r>
  </si>
  <si>
    <r>
      <rPr>
        <sz val="11"/>
        <rFont val="Arial"/>
        <family val="2"/>
      </rPr>
      <t>Fork Lift Material handler</t>
    </r>
  </si>
  <si>
    <r>
      <rPr>
        <sz val="11"/>
        <rFont val="Arial"/>
        <family val="2"/>
      </rPr>
      <t>Diesel, CAT TH460B</t>
    </r>
  </si>
  <si>
    <r>
      <rPr>
        <sz val="11"/>
        <rFont val="Arial"/>
        <family val="2"/>
      </rPr>
      <t>9000 Lbs</t>
    </r>
  </si>
  <si>
    <r>
      <rPr>
        <sz val="11"/>
        <rFont val="Arial"/>
        <family val="2"/>
      </rPr>
      <t>4.5 - 4.9 Mton</t>
    </r>
  </si>
  <si>
    <r>
      <rPr>
        <sz val="11"/>
        <rFont val="Arial"/>
        <family val="2"/>
      </rPr>
      <t>Diesel, CAT TH560B</t>
    </r>
  </si>
  <si>
    <r>
      <rPr>
        <sz val="11"/>
        <rFont val="Arial"/>
        <family val="2"/>
      </rPr>
      <t>10000 Lbs</t>
    </r>
  </si>
  <si>
    <r>
      <rPr>
        <sz val="11"/>
        <rFont val="Arial"/>
        <family val="2"/>
      </rPr>
      <t>Fork Lift Accessory</t>
    </r>
  </si>
  <si>
    <r>
      <rPr>
        <sz val="11"/>
        <rFont val="Arial"/>
        <family val="2"/>
      </rPr>
      <t>2003 ACS Paddle Fork</t>
    </r>
  </si>
  <si>
    <r>
      <rPr>
        <sz val="11"/>
        <rFont val="Arial"/>
        <family val="2"/>
      </rPr>
      <t>Generator</t>
    </r>
  </si>
  <si>
    <r>
      <rPr>
        <sz val="11"/>
        <rFont val="Arial"/>
        <family val="2"/>
      </rPr>
      <t>Prime Output</t>
    </r>
  </si>
  <si>
    <r>
      <rPr>
        <sz val="11"/>
        <rFont val="Arial"/>
        <family val="2"/>
      </rPr>
      <t>5.5 KW</t>
    </r>
  </si>
  <si>
    <r>
      <rPr>
        <sz val="11"/>
        <rFont val="Arial"/>
        <family val="2"/>
      </rPr>
      <t>16 KW</t>
    </r>
  </si>
  <si>
    <r>
      <rPr>
        <sz val="11"/>
        <rFont val="Arial"/>
        <family val="2"/>
      </rPr>
      <t>to 25</t>
    </r>
  </si>
  <si>
    <r>
      <rPr>
        <sz val="11"/>
        <rFont val="Arial"/>
        <family val="2"/>
      </rPr>
      <t>60KW</t>
    </r>
  </si>
  <si>
    <r>
      <rPr>
        <sz val="11"/>
        <rFont val="Arial"/>
        <family val="2"/>
      </rPr>
      <t>to 88</t>
    </r>
  </si>
  <si>
    <r>
      <rPr>
        <sz val="11"/>
        <rFont val="Arial"/>
        <family val="2"/>
      </rPr>
      <t>100 KW</t>
    </r>
  </si>
  <si>
    <r>
      <rPr>
        <sz val="11"/>
        <rFont val="Arial"/>
        <family val="2"/>
      </rPr>
      <t>150 KW</t>
    </r>
  </si>
  <si>
    <r>
      <rPr>
        <sz val="11"/>
        <rFont val="Arial"/>
        <family val="2"/>
      </rPr>
      <t>210 KW</t>
    </r>
  </si>
  <si>
    <r>
      <rPr>
        <sz val="11"/>
        <rFont val="Arial"/>
        <family val="2"/>
      </rPr>
      <t>280 KW</t>
    </r>
  </si>
  <si>
    <r>
      <rPr>
        <sz val="11"/>
        <rFont val="Arial"/>
        <family val="2"/>
      </rPr>
      <t>350 KW</t>
    </r>
  </si>
  <si>
    <r>
      <rPr>
        <sz val="11"/>
        <rFont val="Arial"/>
        <family val="2"/>
      </rPr>
      <t>530 KW</t>
    </r>
  </si>
  <si>
    <r>
      <rPr>
        <sz val="11"/>
        <rFont val="Arial"/>
        <family val="2"/>
      </rPr>
      <t>to 750</t>
    </r>
  </si>
  <si>
    <r>
      <rPr>
        <sz val="11"/>
        <rFont val="Arial"/>
        <family val="2"/>
      </rPr>
      <t>710 KW</t>
    </r>
  </si>
  <si>
    <r>
      <rPr>
        <sz val="11"/>
        <rFont val="Arial"/>
        <family val="2"/>
      </rPr>
      <t>800 KW</t>
    </r>
  </si>
  <si>
    <r>
      <rPr>
        <sz val="11"/>
        <rFont val="Arial"/>
        <family val="2"/>
      </rPr>
      <t>900 KW</t>
    </r>
  </si>
  <si>
    <r>
      <rPr>
        <sz val="11"/>
        <rFont val="Arial"/>
        <family val="2"/>
      </rPr>
      <t>1000 KW</t>
    </r>
  </si>
  <si>
    <r>
      <rPr>
        <sz val="11"/>
        <rFont val="Arial"/>
        <family val="2"/>
      </rPr>
      <t>Open</t>
    </r>
  </si>
  <si>
    <r>
      <rPr>
        <sz val="11"/>
        <rFont val="Arial"/>
        <family val="2"/>
      </rPr>
      <t>1100 KW</t>
    </r>
  </si>
  <si>
    <r>
      <rPr>
        <sz val="11"/>
        <rFont val="Arial"/>
        <family val="2"/>
      </rPr>
      <t>2500 KW</t>
    </r>
  </si>
  <si>
    <r>
      <rPr>
        <sz val="11"/>
        <rFont val="Arial"/>
        <family val="2"/>
      </rPr>
      <t>to 3000</t>
    </r>
  </si>
  <si>
    <r>
      <rPr>
        <sz val="11"/>
        <rFont val="Arial"/>
        <family val="2"/>
      </rPr>
      <t>1,000 KW</t>
    </r>
  </si>
  <si>
    <r>
      <rPr>
        <sz val="11"/>
        <rFont val="Arial"/>
        <family val="2"/>
      </rPr>
      <t>to 1645</t>
    </r>
  </si>
  <si>
    <r>
      <rPr>
        <sz val="11"/>
        <rFont val="Arial"/>
        <family val="2"/>
      </rPr>
      <t>Enclosed</t>
    </r>
  </si>
  <si>
    <r>
      <rPr>
        <sz val="11"/>
        <rFont val="Arial"/>
        <family val="2"/>
      </rPr>
      <t>1,500 KW</t>
    </r>
  </si>
  <si>
    <r>
      <rPr>
        <sz val="11"/>
        <rFont val="Arial"/>
        <family val="2"/>
      </rPr>
      <t>to 2500</t>
    </r>
  </si>
  <si>
    <r>
      <rPr>
        <sz val="11"/>
        <rFont val="Arial"/>
        <family val="2"/>
      </rPr>
      <t>1100KW</t>
    </r>
  </si>
  <si>
    <r>
      <rPr>
        <sz val="11"/>
        <rFont val="Arial"/>
        <family val="2"/>
      </rPr>
      <t>40KW</t>
    </r>
  </si>
  <si>
    <r>
      <rPr>
        <sz val="11"/>
        <rFont val="Arial"/>
        <family val="2"/>
      </rPr>
      <t>20KW</t>
    </r>
  </si>
  <si>
    <r>
      <rPr>
        <sz val="11"/>
        <rFont val="Arial"/>
        <family val="2"/>
      </rPr>
      <t>Open/Closeed</t>
    </r>
  </si>
  <si>
    <r>
      <rPr>
        <sz val="12"/>
        <rFont val="Times New Roman"/>
        <family val="1"/>
      </rPr>
      <t>Generator Large</t>
    </r>
  </si>
  <si>
    <r>
      <rPr>
        <sz val="11"/>
        <rFont val="Arial"/>
        <family val="2"/>
      </rPr>
      <t>80 KW</t>
    </r>
  </si>
  <si>
    <r>
      <rPr>
        <sz val="11"/>
        <rFont val="Calibri"/>
        <family val="2"/>
      </rPr>
      <t>Generator Heavy Duty</t>
    </r>
  </si>
  <si>
    <r>
      <rPr>
        <sz val="11"/>
        <rFont val="Calibri"/>
        <family val="2"/>
      </rPr>
      <t>2000KW</t>
    </r>
  </si>
  <si>
    <r>
      <rPr>
        <sz val="11"/>
        <rFont val="Calibri"/>
        <family val="2"/>
      </rPr>
      <t>Open</t>
    </r>
  </si>
  <si>
    <r>
      <rPr>
        <sz val="10"/>
        <rFont val="Calibri"/>
        <family val="2"/>
      </rPr>
      <t>Hr.</t>
    </r>
  </si>
  <si>
    <r>
      <rPr>
        <sz val="11"/>
        <rFont val="Arial"/>
        <family val="2"/>
      </rPr>
      <t>Graders</t>
    </r>
  </si>
  <si>
    <r>
      <rPr>
        <sz val="11"/>
        <rFont val="Arial"/>
        <family val="2"/>
      </rPr>
      <t>Moldboard Size</t>
    </r>
  </si>
  <si>
    <r>
      <rPr>
        <sz val="11"/>
        <rFont val="Arial"/>
        <family val="2"/>
      </rPr>
      <t>10 Ft</t>
    </r>
  </si>
  <si>
    <r>
      <rPr>
        <sz val="11"/>
        <rFont val="Arial"/>
        <family val="2"/>
      </rPr>
      <t xml:space="preserve">Includes Rigid and Articulate
</t>
    </r>
    <r>
      <rPr>
        <sz val="11"/>
        <rFont val="Arial"/>
        <family val="2"/>
      </rPr>
      <t>equipment.</t>
    </r>
  </si>
  <si>
    <r>
      <rPr>
        <sz val="11"/>
        <rFont val="Arial"/>
        <family val="2"/>
      </rPr>
      <t>12 Ft</t>
    </r>
  </si>
  <si>
    <r>
      <rPr>
        <sz val="11"/>
        <rFont val="Arial"/>
        <family val="2"/>
      </rPr>
      <t>14 Ft</t>
    </r>
  </si>
  <si>
    <r>
      <rPr>
        <sz val="11"/>
        <rFont val="Arial"/>
        <family val="2"/>
      </rPr>
      <t>to 225</t>
    </r>
  </si>
  <si>
    <r>
      <rPr>
        <sz val="11"/>
        <rFont val="Arial"/>
        <family val="2"/>
      </rPr>
      <t>Hose, Discharge</t>
    </r>
  </si>
  <si>
    <r>
      <rPr>
        <sz val="11"/>
        <rFont val="Arial"/>
        <family val="2"/>
      </rPr>
      <t>3 In</t>
    </r>
  </si>
  <si>
    <r>
      <rPr>
        <sz val="11"/>
        <rFont val="Arial"/>
        <family val="2"/>
      </rPr>
      <t xml:space="preserve">Per 25 foot length. Includes
</t>
    </r>
    <r>
      <rPr>
        <sz val="11"/>
        <rFont val="Arial"/>
        <family val="2"/>
      </rPr>
      <t>couplings.</t>
    </r>
  </si>
  <si>
    <r>
      <rPr>
        <sz val="11"/>
        <rFont val="Arial"/>
        <family val="2"/>
      </rPr>
      <t>4 In</t>
    </r>
  </si>
  <si>
    <r>
      <rPr>
        <sz val="11"/>
        <rFont val="Arial"/>
        <family val="2"/>
      </rPr>
      <t>8 In</t>
    </r>
  </si>
  <si>
    <r>
      <rPr>
        <sz val="11"/>
        <rFont val="Arial"/>
        <family val="2"/>
      </rPr>
      <t>Hose, Suction</t>
    </r>
  </si>
  <si>
    <r>
      <rPr>
        <sz val="11"/>
        <rFont val="Arial"/>
        <family val="2"/>
      </rPr>
      <t>Loader, Crawler</t>
    </r>
  </si>
  <si>
    <r>
      <rPr>
        <sz val="11"/>
        <rFont val="Arial"/>
        <family val="2"/>
      </rPr>
      <t>to 32</t>
    </r>
  </si>
  <si>
    <r>
      <rPr>
        <sz val="11"/>
        <rFont val="Arial"/>
        <family val="2"/>
      </rPr>
      <t>Includes bucket.</t>
    </r>
  </si>
  <si>
    <r>
      <rPr>
        <sz val="11"/>
        <rFont val="Arial"/>
        <family val="2"/>
      </rPr>
      <t>1 CY</t>
    </r>
  </si>
  <si>
    <r>
      <rPr>
        <sz val="11"/>
        <rFont val="Arial"/>
        <family val="2"/>
      </rPr>
      <t>2 CY</t>
    </r>
  </si>
  <si>
    <r>
      <rPr>
        <sz val="11"/>
        <rFont val="Arial"/>
        <family val="2"/>
      </rPr>
      <t>to 118</t>
    </r>
  </si>
  <si>
    <r>
      <rPr>
        <sz val="11"/>
        <rFont val="Arial"/>
        <family val="2"/>
      </rPr>
      <t>3 CY</t>
    </r>
  </si>
  <si>
    <r>
      <rPr>
        <sz val="11"/>
        <rFont val="Arial"/>
        <family val="2"/>
      </rPr>
      <t>to 178</t>
    </r>
  </si>
  <si>
    <r>
      <rPr>
        <sz val="11"/>
        <rFont val="Arial"/>
        <family val="2"/>
      </rPr>
      <t>4 CY</t>
    </r>
  </si>
  <si>
    <r>
      <rPr>
        <sz val="11"/>
        <rFont val="Arial"/>
        <family val="2"/>
      </rPr>
      <t>to 238</t>
    </r>
  </si>
  <si>
    <r>
      <rPr>
        <sz val="11"/>
        <rFont val="Arial"/>
        <family val="2"/>
      </rPr>
      <t>Loader, Wheel</t>
    </r>
  </si>
  <si>
    <r>
      <rPr>
        <sz val="11"/>
        <rFont val="Arial"/>
        <family val="2"/>
      </rPr>
      <t>to 38</t>
    </r>
  </si>
  <si>
    <r>
      <rPr>
        <sz val="11"/>
        <rFont val="Arial"/>
        <family val="2"/>
      </rPr>
      <t>CAT-926</t>
    </r>
  </si>
  <si>
    <r>
      <rPr>
        <sz val="11"/>
        <rFont val="Arial"/>
        <family val="2"/>
      </rPr>
      <t>to 152</t>
    </r>
  </si>
  <si>
    <r>
      <rPr>
        <sz val="11"/>
        <rFont val="Arial"/>
        <family val="2"/>
      </rPr>
      <t>5 CY</t>
    </r>
  </si>
  <si>
    <r>
      <rPr>
        <sz val="11"/>
        <rFont val="Arial"/>
        <family val="2"/>
      </rPr>
      <t>6 CY</t>
    </r>
  </si>
  <si>
    <r>
      <rPr>
        <sz val="11"/>
        <rFont val="Arial"/>
        <family val="2"/>
      </rPr>
      <t>to 305</t>
    </r>
  </si>
  <si>
    <r>
      <rPr>
        <sz val="11"/>
        <rFont val="Arial"/>
        <family val="2"/>
      </rPr>
      <t>7 CY</t>
    </r>
  </si>
  <si>
    <r>
      <rPr>
        <sz val="11"/>
        <rFont val="Arial"/>
        <family val="2"/>
      </rPr>
      <t>8 CY</t>
    </r>
  </si>
  <si>
    <r>
      <rPr>
        <sz val="11"/>
        <rFont val="Arial"/>
        <family val="2"/>
      </rPr>
      <t>to 530</t>
    </r>
  </si>
  <si>
    <r>
      <rPr>
        <sz val="11"/>
        <rFont val="Arial"/>
        <family val="2"/>
      </rPr>
      <t>Loader, Tractor, Wheel</t>
    </r>
  </si>
  <si>
    <r>
      <rPr>
        <sz val="11"/>
        <rFont val="Arial"/>
        <family val="2"/>
      </rPr>
      <t>0.87 CY</t>
    </r>
  </si>
  <si>
    <r>
      <rPr>
        <sz val="11"/>
        <rFont val="Arial"/>
        <family val="2"/>
      </rPr>
      <t>to 80</t>
    </r>
  </si>
  <si>
    <r>
      <rPr>
        <sz val="11"/>
        <rFont val="Arial"/>
        <family val="2"/>
      </rPr>
      <t>Case 580 Super L</t>
    </r>
  </si>
  <si>
    <r>
      <rPr>
        <sz val="11"/>
        <rFont val="Arial"/>
        <family val="2"/>
      </rPr>
      <t>Mixer, Concrete Portable</t>
    </r>
  </si>
  <si>
    <r>
      <rPr>
        <sz val="11"/>
        <rFont val="Arial"/>
        <family val="2"/>
      </rPr>
      <t>Batching Capacity</t>
    </r>
  </si>
  <si>
    <r>
      <rPr>
        <sz val="11"/>
        <rFont val="Arial"/>
        <family val="2"/>
      </rPr>
      <t>10 Cft</t>
    </r>
  </si>
  <si>
    <r>
      <rPr>
        <sz val="11"/>
        <rFont val="Arial"/>
        <family val="2"/>
      </rPr>
      <t>Diesel Powered</t>
    </r>
  </si>
  <si>
    <r>
      <rPr>
        <sz val="11"/>
        <rFont val="Arial"/>
        <family val="2"/>
      </rPr>
      <t>12 Cft</t>
    </r>
  </si>
  <si>
    <r>
      <rPr>
        <sz val="11"/>
        <rFont val="Arial"/>
        <family val="2"/>
      </rPr>
      <t>Gasoline Powered</t>
    </r>
  </si>
  <si>
    <r>
      <rPr>
        <sz val="11"/>
        <rFont val="Arial"/>
        <family val="2"/>
      </rPr>
      <t>Mixer, Concrete, Trailer Mntd</t>
    </r>
  </si>
  <si>
    <r>
      <rPr>
        <sz val="11"/>
        <rFont val="Arial"/>
        <family val="2"/>
      </rPr>
      <t>11 Cft</t>
    </r>
  </si>
  <si>
    <r>
      <rPr>
        <sz val="11"/>
        <rFont val="Arial"/>
        <family val="2"/>
      </rPr>
      <t>16 Cft</t>
    </r>
  </si>
  <si>
    <r>
      <rPr>
        <sz val="11"/>
        <rFont val="Arial"/>
        <family val="2"/>
      </rPr>
      <t>Truck, Concrete Mixer</t>
    </r>
  </si>
  <si>
    <r>
      <rPr>
        <sz val="11"/>
        <rFont val="Arial"/>
        <family val="2"/>
      </rPr>
      <t>Mixer Capacity</t>
    </r>
  </si>
  <si>
    <r>
      <rPr>
        <sz val="11"/>
        <rFont val="Arial"/>
        <family val="2"/>
      </rPr>
      <t>13 CY</t>
    </r>
  </si>
  <si>
    <r>
      <rPr>
        <sz val="11"/>
        <rFont val="Arial"/>
        <family val="2"/>
      </rPr>
      <t>Hand-Held, Pavement Breakers</t>
    </r>
  </si>
  <si>
    <r>
      <rPr>
        <sz val="11"/>
        <rFont val="Arial"/>
        <family val="2"/>
      </rPr>
      <t>Weight</t>
    </r>
  </si>
  <si>
    <r>
      <rPr>
        <sz val="11"/>
        <rFont val="Arial"/>
        <family val="2"/>
      </rPr>
      <t>25~90 Lbs</t>
    </r>
  </si>
  <si>
    <r>
      <rPr>
        <sz val="11"/>
        <rFont val="Arial"/>
        <family val="2"/>
      </rPr>
      <t>Air Tool/Electric Power</t>
    </r>
  </si>
  <si>
    <r>
      <rPr>
        <sz val="11"/>
        <rFont val="Arial"/>
        <family val="2"/>
      </rPr>
      <t>Self-Propelled Pavement Breaker,</t>
    </r>
  </si>
  <si>
    <r>
      <rPr>
        <sz val="11"/>
        <rFont val="Arial"/>
        <family val="2"/>
      </rPr>
      <t>to 70-80</t>
    </r>
  </si>
  <si>
    <r>
      <rPr>
        <sz val="11"/>
        <rFont val="Arial"/>
        <family val="2"/>
      </rPr>
      <t>Self-Propelled (Diesel)</t>
    </r>
  </si>
  <si>
    <r>
      <rPr>
        <sz val="11"/>
        <rFont val="Arial"/>
        <family val="2"/>
      </rPr>
      <t>Vibrator, Concrete</t>
    </r>
  </si>
  <si>
    <r>
      <rPr>
        <sz val="11"/>
        <rFont val="Arial"/>
        <family val="2"/>
      </rPr>
      <t>Hand Held</t>
    </r>
  </si>
  <si>
    <r>
      <rPr>
        <sz val="11"/>
        <rFont val="Arial"/>
        <family val="2"/>
      </rPr>
      <t>to 4</t>
    </r>
  </si>
  <si>
    <r>
      <rPr>
        <sz val="11"/>
        <rFont val="Arial"/>
        <family val="2"/>
      </rPr>
      <t>Spreader, Chip</t>
    </r>
  </si>
  <si>
    <r>
      <rPr>
        <sz val="11"/>
        <rFont val="Arial"/>
        <family val="2"/>
      </rPr>
      <t>Spread Hopper Width</t>
    </r>
  </si>
  <si>
    <r>
      <rPr>
        <sz val="11"/>
        <rFont val="Arial"/>
        <family val="2"/>
      </rPr>
      <t>12.5 Ft</t>
    </r>
  </si>
  <si>
    <r>
      <rPr>
        <sz val="11"/>
        <rFont val="Arial"/>
        <family val="2"/>
      </rPr>
      <t>16.5 Ft</t>
    </r>
  </si>
  <si>
    <r>
      <rPr>
        <sz val="11"/>
        <rFont val="Arial"/>
        <family val="2"/>
      </rPr>
      <t>Spreader, Chip, Mntd</t>
    </r>
  </si>
  <si>
    <r>
      <rPr>
        <sz val="11"/>
        <rFont val="Arial"/>
        <family val="2"/>
      </rPr>
      <t>Hopper Size</t>
    </r>
  </si>
  <si>
    <r>
      <rPr>
        <sz val="11"/>
        <rFont val="Arial"/>
        <family val="2"/>
      </rPr>
      <t>8 Ft</t>
    </r>
  </si>
  <si>
    <r>
      <rPr>
        <sz val="11"/>
        <rFont val="Arial"/>
        <family val="2"/>
      </rPr>
      <t>Trailer &amp; truck mounted.</t>
    </r>
  </si>
  <si>
    <r>
      <rPr>
        <sz val="11"/>
        <rFont val="Arial"/>
        <family val="2"/>
      </rPr>
      <t>Paver, Asphalt, Towed</t>
    </r>
  </si>
  <si>
    <r>
      <rPr>
        <sz val="11"/>
        <rFont val="Arial"/>
        <family val="2"/>
      </rPr>
      <t>Does not include Prime Mover.</t>
    </r>
  </si>
  <si>
    <r>
      <rPr>
        <sz val="11"/>
        <rFont val="Arial"/>
        <family val="2"/>
      </rPr>
      <t>Paver, Asphalt</t>
    </r>
  </si>
  <si>
    <r>
      <rPr>
        <sz val="11"/>
        <rFont val="Arial"/>
        <family val="2"/>
      </rPr>
      <t>Crawler</t>
    </r>
  </si>
  <si>
    <r>
      <rPr>
        <sz val="11"/>
        <rFont val="Arial"/>
        <family val="2"/>
      </rPr>
      <t xml:space="preserve">Includes wheel and crawler
</t>
    </r>
    <r>
      <rPr>
        <sz val="11"/>
        <rFont val="Arial"/>
        <family val="2"/>
      </rPr>
      <t>equipment.</t>
    </r>
  </si>
  <si>
    <r>
      <rPr>
        <sz val="11"/>
        <rFont val="Arial"/>
        <family val="2"/>
      </rPr>
      <t>35,000Lbs &amp; Over</t>
    </r>
  </si>
  <si>
    <r>
      <rPr>
        <sz val="11"/>
        <rFont val="Arial"/>
        <family val="2"/>
      </rPr>
      <t>Pick-up, Asphalt</t>
    </r>
  </si>
  <si>
    <r>
      <rPr>
        <sz val="11"/>
        <rFont val="Arial"/>
        <family val="2"/>
      </rPr>
      <t>Cederapids</t>
    </r>
  </si>
  <si>
    <r>
      <rPr>
        <sz val="11"/>
        <rFont val="Arial"/>
        <family val="2"/>
      </rPr>
      <t>CR MS-2</t>
    </r>
  </si>
  <si>
    <r>
      <rPr>
        <sz val="11"/>
        <rFont val="Arial"/>
        <family val="2"/>
      </rPr>
      <t>113 to 140</t>
    </r>
  </si>
  <si>
    <r>
      <rPr>
        <sz val="11"/>
        <rFont val="Arial"/>
        <family val="2"/>
      </rPr>
      <t>Asphalt-Pick-up Machine</t>
    </r>
  </si>
  <si>
    <r>
      <rPr>
        <sz val="11"/>
        <rFont val="Arial"/>
        <family val="2"/>
      </rPr>
      <t>Blaw-Knox</t>
    </r>
  </si>
  <si>
    <r>
      <rPr>
        <sz val="11"/>
        <rFont val="Arial"/>
        <family val="2"/>
      </rPr>
      <t>MC-330</t>
    </r>
  </si>
  <si>
    <r>
      <rPr>
        <sz val="11"/>
        <rFont val="Arial"/>
        <family val="2"/>
      </rPr>
      <t>184 to 200</t>
    </r>
  </si>
  <si>
    <r>
      <rPr>
        <sz val="11"/>
        <rFont val="Arial"/>
        <family val="2"/>
      </rPr>
      <t>MTV 1000C</t>
    </r>
  </si>
  <si>
    <r>
      <rPr>
        <sz val="11"/>
        <rFont val="Arial"/>
        <family val="2"/>
      </rPr>
      <t>to 275</t>
    </r>
  </si>
  <si>
    <r>
      <rPr>
        <sz val="11"/>
        <rFont val="Arial"/>
        <family val="2"/>
      </rPr>
      <t>Striper</t>
    </r>
  </si>
  <si>
    <r>
      <rPr>
        <sz val="11"/>
        <rFont val="Arial"/>
        <family val="2"/>
      </rPr>
      <t>Paint Capacity</t>
    </r>
  </si>
  <si>
    <r>
      <rPr>
        <sz val="11"/>
        <rFont val="Arial"/>
        <family val="2"/>
      </rPr>
      <t>40 Gal</t>
    </r>
  </si>
  <si>
    <r>
      <rPr>
        <sz val="11"/>
        <rFont val="Arial"/>
        <family val="2"/>
      </rPr>
      <t>to 22</t>
    </r>
  </si>
  <si>
    <r>
      <rPr>
        <sz val="11"/>
        <rFont val="Arial"/>
        <family val="2"/>
      </rPr>
      <t>90 Gal</t>
    </r>
  </si>
  <si>
    <r>
      <rPr>
        <sz val="11"/>
        <rFont val="Arial"/>
        <family val="2"/>
      </rPr>
      <t>120 Gal</t>
    </r>
  </si>
  <si>
    <r>
      <rPr>
        <sz val="11"/>
        <rFont val="Arial"/>
        <family val="2"/>
      </rPr>
      <t>to 122</t>
    </r>
  </si>
  <si>
    <r>
      <rPr>
        <sz val="11"/>
        <rFont val="Arial"/>
        <family val="2"/>
      </rPr>
      <t>Striper, Truck Mntd</t>
    </r>
  </si>
  <si>
    <r>
      <rPr>
        <sz val="11"/>
        <rFont val="Arial"/>
        <family val="2"/>
      </rPr>
      <t>to 460</t>
    </r>
  </si>
  <si>
    <r>
      <rPr>
        <sz val="11"/>
        <rFont val="Arial"/>
        <family val="2"/>
      </rPr>
      <t>Striper, Walk-behind</t>
    </r>
  </si>
  <si>
    <r>
      <rPr>
        <sz val="11"/>
        <rFont val="Arial"/>
        <family val="2"/>
      </rPr>
      <t>12 Gal</t>
    </r>
  </si>
  <si>
    <r>
      <rPr>
        <sz val="11"/>
        <rFont val="Arial"/>
        <family val="2"/>
      </rPr>
      <t>Paver accessory -Belt Extension</t>
    </r>
  </si>
  <si>
    <r>
      <rPr>
        <sz val="11"/>
        <rFont val="Arial"/>
        <family val="2"/>
      </rPr>
      <t xml:space="preserve">2002 Leeboy Conveyor Belt
</t>
    </r>
    <r>
      <rPr>
        <sz val="11"/>
        <rFont val="Arial"/>
        <family val="2"/>
      </rPr>
      <t>Extension</t>
    </r>
  </si>
  <si>
    <r>
      <rPr>
        <sz val="11"/>
        <rFont val="Arial"/>
        <family val="2"/>
      </rPr>
      <t>24' X 50'</t>
    </r>
  </si>
  <si>
    <r>
      <rPr>
        <sz val="11"/>
        <rFont val="Arial"/>
        <family val="2"/>
      </rPr>
      <t>crawler</t>
    </r>
  </si>
  <si>
    <r>
      <rPr>
        <sz val="11"/>
        <rFont val="Arial"/>
        <family val="2"/>
      </rPr>
      <t>Plow, Snow, Grader Mntd</t>
    </r>
  </si>
  <si>
    <r>
      <rPr>
        <sz val="11"/>
        <rFont val="Arial"/>
        <family val="2"/>
      </rPr>
      <t>Width</t>
    </r>
  </si>
  <si>
    <r>
      <rPr>
        <sz val="11"/>
        <rFont val="Arial"/>
        <family val="2"/>
      </rPr>
      <t>to 10 Ft</t>
    </r>
  </si>
  <si>
    <r>
      <rPr>
        <sz val="11"/>
        <rFont val="Arial"/>
        <family val="2"/>
      </rPr>
      <t>Include Grader for total cost</t>
    </r>
  </si>
  <si>
    <r>
      <rPr>
        <sz val="11"/>
        <rFont val="Arial"/>
        <family val="2"/>
      </rPr>
      <t>to 14 Ft</t>
    </r>
  </si>
  <si>
    <r>
      <rPr>
        <sz val="11"/>
        <rFont val="Arial"/>
        <family val="2"/>
      </rPr>
      <t>Plow, Truck Mntd</t>
    </r>
  </si>
  <si>
    <r>
      <rPr>
        <sz val="11"/>
        <rFont val="Arial"/>
        <family val="2"/>
      </rPr>
      <t>to 15 Ft</t>
    </r>
  </si>
  <si>
    <r>
      <rPr>
        <sz val="11"/>
        <rFont val="Arial"/>
        <family val="2"/>
      </rPr>
      <t>Include truck for total cost</t>
    </r>
  </si>
  <si>
    <r>
      <rPr>
        <sz val="11"/>
        <rFont val="Arial"/>
        <family val="2"/>
      </rPr>
      <t xml:space="preserve">With leveling wing. Include
</t>
    </r>
    <r>
      <rPr>
        <sz val="11"/>
        <rFont val="Arial"/>
        <family val="2"/>
      </rPr>
      <t>truck for total cost</t>
    </r>
  </si>
  <si>
    <r>
      <rPr>
        <sz val="11"/>
        <rFont val="Arial"/>
        <family val="2"/>
      </rPr>
      <t>Spreader, Sand</t>
    </r>
  </si>
  <si>
    <r>
      <rPr>
        <sz val="11"/>
        <rFont val="Arial"/>
        <family val="2"/>
      </rPr>
      <t>Mounting</t>
    </r>
  </si>
  <si>
    <r>
      <rPr>
        <sz val="11"/>
        <rFont val="Arial"/>
        <family val="2"/>
      </rPr>
      <t>Tailgate, Chassis</t>
    </r>
  </si>
  <si>
    <r>
      <rPr>
        <sz val="11"/>
        <rFont val="Arial"/>
        <family val="2"/>
      </rPr>
      <t>Truck not included</t>
    </r>
  </si>
  <si>
    <r>
      <rPr>
        <sz val="11"/>
        <rFont val="Arial"/>
        <family val="2"/>
      </rPr>
      <t>Dump Body</t>
    </r>
  </si>
  <si>
    <r>
      <rPr>
        <sz val="11"/>
        <rFont val="Arial"/>
        <family val="2"/>
      </rPr>
      <t>Truck (10yd)</t>
    </r>
  </si>
  <si>
    <r>
      <rPr>
        <sz val="11"/>
        <rFont val="Arial"/>
        <family val="2"/>
      </rPr>
      <t>Spreader, Chemical</t>
    </r>
  </si>
  <si>
    <r>
      <rPr>
        <sz val="11"/>
        <rFont val="Arial"/>
        <family val="2"/>
      </rPr>
      <t>Pump -  Trash Pump</t>
    </r>
  </si>
  <si>
    <r>
      <rPr>
        <sz val="11"/>
        <rFont val="Arial"/>
        <family val="2"/>
      </rPr>
      <t>10 MTC</t>
    </r>
  </si>
  <si>
    <r>
      <rPr>
        <sz val="11"/>
        <rFont val="Arial"/>
        <family val="2"/>
      </rPr>
      <t>2" Pump</t>
    </r>
  </si>
  <si>
    <r>
      <rPr>
        <sz val="11"/>
        <rFont val="Arial"/>
        <family val="2"/>
      </rPr>
      <t>to 7</t>
    </r>
  </si>
  <si>
    <r>
      <rPr>
        <sz val="11"/>
        <rFont val="Arial"/>
        <family val="2"/>
      </rPr>
      <t>10,000 gph</t>
    </r>
  </si>
  <si>
    <r>
      <rPr>
        <sz val="11"/>
        <rFont val="Arial"/>
        <family val="2"/>
      </rPr>
      <t>Pump</t>
    </r>
  </si>
  <si>
    <r>
      <rPr>
        <sz val="11"/>
        <rFont val="Arial"/>
        <family val="2"/>
      </rPr>
      <t>Centrifugal, 8M pump</t>
    </r>
  </si>
  <si>
    <r>
      <rPr>
        <sz val="11"/>
        <rFont val="Arial"/>
        <family val="2"/>
      </rPr>
      <t>2" - 10,000 gal/hr.</t>
    </r>
  </si>
  <si>
    <r>
      <rPr>
        <sz val="11"/>
        <rFont val="Arial"/>
        <family val="2"/>
      </rPr>
      <t>to 4.5</t>
    </r>
  </si>
  <si>
    <r>
      <rPr>
        <sz val="11"/>
        <rFont val="Arial"/>
        <family val="2"/>
      </rPr>
      <t>Hoses not included.</t>
    </r>
  </si>
  <si>
    <r>
      <rPr>
        <sz val="11"/>
        <rFont val="Arial"/>
        <family val="2"/>
      </rPr>
      <t>Diaphragm pump</t>
    </r>
  </si>
  <si>
    <r>
      <rPr>
        <sz val="11"/>
        <rFont val="Arial"/>
        <family val="2"/>
      </rPr>
      <t>2" - 3,000 gal/hr.</t>
    </r>
  </si>
  <si>
    <r>
      <rPr>
        <sz val="11"/>
        <rFont val="Arial"/>
        <family val="2"/>
      </rPr>
      <t>Centrifugal, 18M pump</t>
    </r>
  </si>
  <si>
    <r>
      <rPr>
        <sz val="11"/>
        <rFont val="Arial"/>
        <family val="2"/>
      </rPr>
      <t>3" - 18,000 gal/hr. pump</t>
    </r>
  </si>
  <si>
    <r>
      <rPr>
        <sz val="11"/>
        <rFont val="Arial"/>
        <family val="2"/>
      </rPr>
      <t>to 15</t>
    </r>
  </si>
  <si>
    <r>
      <rPr>
        <sz val="11"/>
        <rFont val="Arial"/>
        <family val="2"/>
      </rPr>
      <t>to 40</t>
    </r>
  </si>
  <si>
    <r>
      <rPr>
        <sz val="11"/>
        <rFont val="Arial"/>
        <family val="2"/>
      </rPr>
      <t>4" - 40,000 gal/hr.</t>
    </r>
  </si>
  <si>
    <r>
      <rPr>
        <sz val="11"/>
        <rFont val="Arial"/>
        <family val="2"/>
      </rPr>
      <t>to 95</t>
    </r>
  </si>
  <si>
    <r>
      <rPr>
        <sz val="11"/>
        <rFont val="Arial"/>
        <family val="2"/>
      </rPr>
      <t>Does not include Hoses.</t>
    </r>
  </si>
  <si>
    <r>
      <rPr>
        <sz val="11"/>
        <rFont val="Arial"/>
        <family val="2"/>
      </rPr>
      <t>to 425</t>
    </r>
  </si>
  <si>
    <r>
      <rPr>
        <sz val="11"/>
        <rFont val="Arial"/>
        <family val="2"/>
      </rPr>
      <t>to 575</t>
    </r>
  </si>
  <si>
    <r>
      <rPr>
        <sz val="11"/>
        <rFont val="Arial"/>
        <family val="2"/>
      </rPr>
      <t>Aerial Lift, Truck Mntd</t>
    </r>
  </si>
  <si>
    <r>
      <rPr>
        <sz val="11"/>
        <rFont val="Arial"/>
        <family val="2"/>
      </rPr>
      <t>Max. Platform Height</t>
    </r>
  </si>
  <si>
    <r>
      <rPr>
        <sz val="11"/>
        <rFont val="Arial"/>
        <family val="2"/>
      </rPr>
      <t xml:space="preserve">Add this rate to truck rate for
</t>
    </r>
    <r>
      <rPr>
        <sz val="11"/>
        <rFont val="Arial"/>
        <family val="2"/>
      </rPr>
      <t>total lift and truck rate</t>
    </r>
  </si>
  <si>
    <r>
      <rPr>
        <sz val="11"/>
        <rFont val="Arial"/>
        <family val="2"/>
      </rPr>
      <t>61 Ft</t>
    </r>
  </si>
  <si>
    <r>
      <rPr>
        <sz val="11"/>
        <rFont val="Arial"/>
        <family val="2"/>
      </rPr>
      <t>80 Ft</t>
    </r>
  </si>
  <si>
    <r>
      <rPr>
        <sz val="11"/>
        <rFont val="Arial"/>
        <family val="2"/>
      </rPr>
      <t>Max. Platform Load - 600Lbs</t>
    </r>
  </si>
  <si>
    <r>
      <rPr>
        <sz val="11"/>
        <rFont val="Arial"/>
        <family val="2"/>
      </rPr>
      <t>81 Ft -100 Ft. Ht.</t>
    </r>
  </si>
  <si>
    <r>
      <rPr>
        <sz val="11"/>
        <rFont val="Arial"/>
        <family val="2"/>
      </rPr>
      <t xml:space="preserve">Articulated and Telescoping.
</t>
    </r>
    <r>
      <rPr>
        <sz val="11"/>
        <rFont val="Arial"/>
        <family val="2"/>
      </rPr>
      <t>Add this rate to truck rate for total lift and truck rate</t>
    </r>
  </si>
  <si>
    <r>
      <rPr>
        <sz val="11"/>
        <rFont val="Arial"/>
        <family val="2"/>
      </rPr>
      <t>Aerial Lift, Self-Propelled</t>
    </r>
  </si>
  <si>
    <r>
      <rPr>
        <sz val="11"/>
        <rFont val="Arial"/>
        <family val="2"/>
      </rPr>
      <t>37 Ft. Ht.</t>
    </r>
  </si>
  <si>
    <r>
      <rPr>
        <sz val="11"/>
        <rFont val="Arial"/>
        <family val="2"/>
      </rPr>
      <t xml:space="preserve">Articulated, Telescoping,
</t>
    </r>
    <r>
      <rPr>
        <sz val="11"/>
        <rFont val="Arial"/>
        <family val="2"/>
      </rPr>
      <t>Scissor.</t>
    </r>
  </si>
  <si>
    <r>
      <rPr>
        <sz val="11"/>
        <rFont val="Arial"/>
        <family val="2"/>
      </rPr>
      <t>60 Ft. Ht.</t>
    </r>
  </si>
  <si>
    <r>
      <rPr>
        <sz val="11"/>
        <rFont val="Arial"/>
        <family val="2"/>
      </rPr>
      <t>70 Ft. Ht.</t>
    </r>
  </si>
  <si>
    <r>
      <rPr>
        <sz val="11"/>
        <rFont val="Arial"/>
        <family val="2"/>
      </rPr>
      <t>125 Ft. Ht.</t>
    </r>
  </si>
  <si>
    <r>
      <rPr>
        <sz val="11"/>
        <rFont val="Arial"/>
        <family val="2"/>
      </rPr>
      <t>to 85</t>
    </r>
  </si>
  <si>
    <r>
      <rPr>
        <sz val="11"/>
        <rFont val="Arial"/>
        <family val="2"/>
      </rPr>
      <t>Articulated and Telescoping.</t>
    </r>
  </si>
  <si>
    <r>
      <rPr>
        <sz val="11"/>
        <rFont val="Arial"/>
        <family val="2"/>
      </rPr>
      <t>150 Ft. Ht.</t>
    </r>
  </si>
  <si>
    <r>
      <rPr>
        <sz val="11"/>
        <rFont val="Arial"/>
        <family val="2"/>
      </rPr>
      <t>I.C. Aerial Lift, Self-Propelled</t>
    </r>
  </si>
  <si>
    <r>
      <rPr>
        <sz val="11"/>
        <rFont val="Arial"/>
        <family val="2"/>
      </rPr>
      <t>Max. Platform Load - 500 Lbs</t>
    </r>
  </si>
  <si>
    <r>
      <rPr>
        <sz val="11"/>
        <rFont val="Arial"/>
        <family val="2"/>
      </rPr>
      <t>75"x155", 40Ft Ht.</t>
    </r>
  </si>
  <si>
    <r>
      <rPr>
        <sz val="11"/>
        <rFont val="Arial"/>
        <family val="2"/>
      </rPr>
      <t>2000 Lbs Capacity</t>
    </r>
  </si>
  <si>
    <r>
      <rPr>
        <sz val="11"/>
        <rFont val="Arial"/>
        <family val="2"/>
      </rPr>
      <t>Crane, Truck Mntd</t>
    </r>
  </si>
  <si>
    <r>
      <rPr>
        <sz val="11"/>
        <rFont val="Arial"/>
        <family val="2"/>
      </rPr>
      <t>Max. Lift Capacity</t>
    </r>
  </si>
  <si>
    <r>
      <rPr>
        <sz val="11"/>
        <rFont val="Arial"/>
        <family val="2"/>
      </rPr>
      <t>24000 Lbs</t>
    </r>
  </si>
  <si>
    <r>
      <rPr>
        <sz val="11"/>
        <rFont val="Arial"/>
        <family val="2"/>
      </rPr>
      <t>Include truck rate for total cost</t>
    </r>
  </si>
  <si>
    <r>
      <rPr>
        <sz val="11"/>
        <rFont val="Arial"/>
        <family val="2"/>
      </rPr>
      <t>36000 Lbs</t>
    </r>
  </si>
  <si>
    <r>
      <rPr>
        <sz val="11"/>
        <rFont val="Arial"/>
        <family val="2"/>
      </rPr>
      <t xml:space="preserve">8498
</t>
    </r>
    <r>
      <rPr>
        <sz val="11"/>
        <rFont val="Arial"/>
        <family val="2"/>
      </rPr>
      <t xml:space="preserve">8499
</t>
    </r>
    <r>
      <rPr>
        <sz val="11"/>
        <rFont val="Arial"/>
        <family val="2"/>
      </rPr>
      <t>8500</t>
    </r>
  </si>
  <si>
    <r>
      <rPr>
        <sz val="11"/>
        <rFont val="Arial"/>
        <family val="2"/>
      </rPr>
      <t>60000 Lbs</t>
    </r>
  </si>
  <si>
    <r>
      <rPr>
        <sz val="11"/>
        <rFont val="Arial"/>
        <family val="2"/>
      </rPr>
      <t>Pump - Trash-Pump</t>
    </r>
  </si>
  <si>
    <r>
      <rPr>
        <sz val="11"/>
        <rFont val="Arial"/>
        <family val="2"/>
      </rPr>
      <t>CPB Rating - 10MTC</t>
    </r>
  </si>
  <si>
    <r>
      <rPr>
        <sz val="11"/>
        <rFont val="Arial"/>
        <family val="2"/>
      </rPr>
      <t>10000 gal/Hr</t>
    </r>
  </si>
  <si>
    <r>
      <rPr>
        <sz val="11"/>
        <rFont val="Arial"/>
        <family val="2"/>
      </rPr>
      <t>Self- Priming Trash Pump</t>
    </r>
  </si>
  <si>
    <r>
      <rPr>
        <sz val="11"/>
        <rFont val="Arial"/>
        <family val="2"/>
      </rPr>
      <t>Crane</t>
    </r>
  </si>
  <si>
    <r>
      <rPr>
        <sz val="11"/>
        <rFont val="Arial"/>
        <family val="2"/>
      </rPr>
      <t>8 MT</t>
    </r>
  </si>
  <si>
    <r>
      <rPr>
        <sz val="11"/>
        <rFont val="Arial"/>
        <family val="2"/>
      </rPr>
      <t>15 MT</t>
    </r>
  </si>
  <si>
    <r>
      <rPr>
        <sz val="11"/>
        <rFont val="Arial"/>
        <family val="2"/>
      </rPr>
      <t>50 MT</t>
    </r>
  </si>
  <si>
    <r>
      <rPr>
        <sz val="11"/>
        <rFont val="Arial"/>
        <family val="2"/>
      </rPr>
      <t>70 MT</t>
    </r>
  </si>
  <si>
    <r>
      <rPr>
        <sz val="11"/>
        <rFont val="Arial"/>
        <family val="2"/>
      </rPr>
      <t>110 MT</t>
    </r>
  </si>
  <si>
    <r>
      <rPr>
        <sz val="11"/>
        <rFont val="Arial"/>
        <family val="2"/>
      </rPr>
      <t>Saw, Concrete</t>
    </r>
  </si>
  <si>
    <r>
      <rPr>
        <sz val="11"/>
        <rFont val="Arial"/>
        <family val="2"/>
      </rPr>
      <t>Blade Diameter</t>
    </r>
  </si>
  <si>
    <r>
      <rPr>
        <sz val="11"/>
        <rFont val="Arial"/>
        <family val="2"/>
      </rPr>
      <t>14 In</t>
    </r>
  </si>
  <si>
    <r>
      <rPr>
        <sz val="11"/>
        <rFont val="Arial"/>
        <family val="2"/>
      </rPr>
      <t>to 14</t>
    </r>
  </si>
  <si>
    <r>
      <rPr>
        <sz val="11"/>
        <rFont val="Arial"/>
        <family val="2"/>
      </rPr>
      <t>26 In</t>
    </r>
  </si>
  <si>
    <r>
      <rPr>
        <sz val="11"/>
        <rFont val="Arial"/>
        <family val="2"/>
      </rPr>
      <t>Saw, Rock</t>
    </r>
  </si>
  <si>
    <r>
      <rPr>
        <sz val="11"/>
        <rFont val="Arial"/>
        <family val="2"/>
      </rPr>
      <t>Jackhammer (Dry)</t>
    </r>
  </si>
  <si>
    <r>
      <rPr>
        <sz val="11"/>
        <rFont val="Arial"/>
        <family val="2"/>
      </rPr>
      <t>Weight Class</t>
    </r>
  </si>
  <si>
    <r>
      <rPr>
        <sz val="11"/>
        <rFont val="Arial"/>
        <family val="2"/>
      </rPr>
      <t>25-45 Lbs</t>
    </r>
  </si>
  <si>
    <r>
      <rPr>
        <sz val="11"/>
        <rFont val="Arial"/>
        <family val="2"/>
      </rPr>
      <t>Pneumatic Powered</t>
    </r>
  </si>
  <si>
    <r>
      <rPr>
        <sz val="11"/>
        <rFont val="Arial"/>
        <family val="2"/>
      </rPr>
      <t>Jackhammer (Wet)</t>
    </r>
  </si>
  <si>
    <r>
      <rPr>
        <sz val="11"/>
        <rFont val="Arial"/>
        <family val="2"/>
      </rPr>
      <t>30-55 Lbs</t>
    </r>
  </si>
  <si>
    <r>
      <rPr>
        <sz val="11"/>
        <rFont val="Arial"/>
        <family val="2"/>
      </rPr>
      <t>Scraper</t>
    </r>
  </si>
  <si>
    <r>
      <rPr>
        <sz val="11"/>
        <rFont val="Arial"/>
        <family val="2"/>
      </rPr>
      <t>Scraper Capacity</t>
    </r>
  </si>
  <si>
    <r>
      <rPr>
        <sz val="11"/>
        <rFont val="Arial"/>
        <family val="2"/>
      </rPr>
      <t>15 CY</t>
    </r>
  </si>
  <si>
    <r>
      <rPr>
        <sz val="11"/>
        <rFont val="Arial"/>
        <family val="2"/>
      </rPr>
      <t>to 262</t>
    </r>
  </si>
  <si>
    <r>
      <rPr>
        <sz val="11"/>
        <rFont val="Arial"/>
        <family val="2"/>
      </rPr>
      <t>22 CY</t>
    </r>
  </si>
  <si>
    <r>
      <rPr>
        <sz val="11"/>
        <rFont val="Arial"/>
        <family val="2"/>
      </rPr>
      <t>to 365</t>
    </r>
  </si>
  <si>
    <r>
      <rPr>
        <sz val="11"/>
        <rFont val="Arial"/>
        <family val="2"/>
      </rPr>
      <t>34 CY</t>
    </r>
  </si>
  <si>
    <r>
      <rPr>
        <sz val="11"/>
        <rFont val="Arial"/>
        <family val="2"/>
      </rPr>
      <t>44 CY</t>
    </r>
  </si>
  <si>
    <r>
      <rPr>
        <sz val="11"/>
        <rFont val="Arial"/>
        <family val="2"/>
      </rPr>
      <t>to 604</t>
    </r>
  </si>
  <si>
    <r>
      <rPr>
        <sz val="11"/>
        <rFont val="Arial"/>
        <family val="2"/>
      </rPr>
      <t>Loader, Skid-Steer</t>
    </r>
  </si>
  <si>
    <r>
      <rPr>
        <sz val="11"/>
        <rFont val="Arial"/>
        <family val="2"/>
      </rPr>
      <t>Operating Capacity</t>
    </r>
  </si>
  <si>
    <r>
      <rPr>
        <sz val="11"/>
        <rFont val="Arial"/>
        <family val="2"/>
      </rPr>
      <t>976 - 1250 Lbs</t>
    </r>
  </si>
  <si>
    <r>
      <rPr>
        <sz val="11"/>
        <rFont val="Arial"/>
        <family val="2"/>
      </rPr>
      <t>to 36</t>
    </r>
  </si>
  <si>
    <r>
      <rPr>
        <sz val="11"/>
        <rFont val="Arial"/>
        <family val="2"/>
      </rPr>
      <t>1751 - 2200 Lbs</t>
    </r>
  </si>
  <si>
    <r>
      <rPr>
        <sz val="11"/>
        <rFont val="Arial"/>
        <family val="2"/>
      </rPr>
      <t>to 66</t>
    </r>
  </si>
  <si>
    <r>
      <rPr>
        <sz val="11"/>
        <rFont val="Arial"/>
        <family val="2"/>
      </rPr>
      <t>2901 to 3300 Lbs</t>
    </r>
  </si>
  <si>
    <r>
      <rPr>
        <sz val="11"/>
        <rFont val="Arial"/>
        <family val="2"/>
      </rPr>
      <t>to 81</t>
    </r>
  </si>
  <si>
    <r>
      <rPr>
        <sz val="11"/>
        <rFont val="Arial"/>
        <family val="2"/>
      </rPr>
      <t>Snow Blower, Truck Mntd</t>
    </r>
  </si>
  <si>
    <r>
      <rPr>
        <sz val="11"/>
        <rFont val="Arial"/>
        <family val="2"/>
      </rPr>
      <t>600 Tph</t>
    </r>
  </si>
  <si>
    <r>
      <rPr>
        <sz val="11"/>
        <rFont val="Arial"/>
        <family val="2"/>
      </rPr>
      <t>Does not include truck</t>
    </r>
  </si>
  <si>
    <r>
      <rPr>
        <sz val="11"/>
        <rFont val="Arial"/>
        <family val="2"/>
      </rPr>
      <t>1400 Tph</t>
    </r>
  </si>
  <si>
    <r>
      <rPr>
        <sz val="11"/>
        <rFont val="Arial"/>
        <family val="2"/>
      </rPr>
      <t>2000 Tph</t>
    </r>
  </si>
  <si>
    <r>
      <rPr>
        <sz val="11"/>
        <rFont val="Arial"/>
        <family val="2"/>
      </rPr>
      <t>to 340</t>
    </r>
  </si>
  <si>
    <r>
      <rPr>
        <sz val="11"/>
        <rFont val="Arial"/>
        <family val="2"/>
      </rPr>
      <t>2500 Tph</t>
    </r>
  </si>
  <si>
    <r>
      <rPr>
        <sz val="11"/>
        <rFont val="Arial"/>
        <family val="2"/>
      </rPr>
      <t>Snow Thrower, Walk Behind</t>
    </r>
  </si>
  <si>
    <r>
      <rPr>
        <sz val="11"/>
        <rFont val="Arial"/>
        <family val="2"/>
      </rPr>
      <t>Cutting Width</t>
    </r>
  </si>
  <si>
    <r>
      <rPr>
        <sz val="11"/>
        <rFont val="Arial"/>
        <family val="2"/>
      </rPr>
      <t>25 in</t>
    </r>
  </si>
  <si>
    <r>
      <rPr>
        <sz val="11"/>
        <rFont val="Arial"/>
        <family val="2"/>
      </rPr>
      <t>60 in</t>
    </r>
  </si>
  <si>
    <r>
      <rPr>
        <sz val="11"/>
        <rFont val="Arial"/>
        <family val="2"/>
      </rPr>
      <t>Snow Blower</t>
    </r>
  </si>
  <si>
    <r>
      <rPr>
        <sz val="11"/>
        <rFont val="Arial"/>
        <family val="2"/>
      </rPr>
      <t>2,000 Tph</t>
    </r>
  </si>
  <si>
    <r>
      <rPr>
        <sz val="11"/>
        <rFont val="Arial"/>
        <family val="2"/>
      </rPr>
      <t>2,500 Tph</t>
    </r>
  </si>
  <si>
    <r>
      <rPr>
        <sz val="11"/>
        <rFont val="Arial"/>
        <family val="2"/>
      </rPr>
      <t>3,500 Tph</t>
    </r>
  </si>
  <si>
    <r>
      <rPr>
        <sz val="11"/>
        <rFont val="Arial"/>
        <family val="2"/>
      </rPr>
      <t>to 600</t>
    </r>
  </si>
  <si>
    <r>
      <rPr>
        <sz val="11"/>
        <rFont val="Arial"/>
        <family val="2"/>
      </rPr>
      <t>The Vammas 4500</t>
    </r>
  </si>
  <si>
    <r>
      <rPr>
        <sz val="11"/>
        <rFont val="Arial"/>
        <family val="2"/>
      </rPr>
      <t>Snow Remover</t>
    </r>
  </si>
  <si>
    <r>
      <rPr>
        <sz val="11"/>
        <rFont val="Arial"/>
        <family val="2"/>
      </rPr>
      <t>26ft Plow, 20ft Broom + Airblast</t>
    </r>
  </si>
  <si>
    <r>
      <rPr>
        <sz val="10"/>
        <rFont val="Arial"/>
        <family val="2"/>
      </rPr>
      <t>Equip with Plow &amp; Broom</t>
    </r>
  </si>
  <si>
    <r>
      <rPr>
        <sz val="11"/>
        <rFont val="Arial"/>
        <family val="2"/>
      </rPr>
      <t>The Vammas 5500</t>
    </r>
  </si>
  <si>
    <r>
      <rPr>
        <sz val="11"/>
        <rFont val="Arial"/>
        <family val="2"/>
      </rPr>
      <t>RM300</t>
    </r>
  </si>
  <si>
    <r>
      <rPr>
        <sz val="11"/>
        <rFont val="Arial"/>
        <family val="2"/>
      </rPr>
      <t>96"W x 20"D</t>
    </r>
  </si>
  <si>
    <r>
      <rPr>
        <sz val="10"/>
        <rFont val="Arial"/>
        <family val="2"/>
      </rPr>
      <t>Soil Stabilization, Reclaimer</t>
    </r>
  </si>
  <si>
    <r>
      <rPr>
        <sz val="11"/>
        <rFont val="Arial"/>
        <family val="2"/>
      </rPr>
      <t>Oshkosh Pavement Sweeper</t>
    </r>
  </si>
  <si>
    <r>
      <rPr>
        <sz val="11"/>
        <rFont val="Arial"/>
        <family val="2"/>
      </rPr>
      <t>H-Series</t>
    </r>
  </si>
  <si>
    <r>
      <rPr>
        <sz val="10"/>
        <rFont val="Arial"/>
        <family val="2"/>
      </rPr>
      <t>Equip with Broom</t>
    </r>
  </si>
  <si>
    <r>
      <rPr>
        <sz val="11"/>
        <rFont val="Arial"/>
        <family val="2"/>
      </rPr>
      <t>Dust Control De-Ice Unit</t>
    </r>
  </si>
  <si>
    <r>
      <rPr>
        <sz val="11"/>
        <rFont val="Arial"/>
        <family val="2"/>
      </rPr>
      <t>1300-2000 gal</t>
    </r>
  </si>
  <si>
    <r>
      <rPr>
        <sz val="11"/>
        <rFont val="Arial"/>
        <family val="2"/>
      </rPr>
      <t>173"Lx98"Wx51"H</t>
    </r>
  </si>
  <si>
    <r>
      <rPr>
        <sz val="11"/>
        <rFont val="Arial"/>
        <family val="2"/>
      </rPr>
      <t>Hydro Pump w/100' 1/2" hose</t>
    </r>
  </si>
  <si>
    <r>
      <rPr>
        <sz val="11"/>
        <rFont val="Arial"/>
        <family val="2"/>
      </rPr>
      <t>Loader-Backhoe, Wheel</t>
    </r>
  </si>
  <si>
    <r>
      <rPr>
        <sz val="11"/>
        <rFont val="Arial"/>
        <family val="2"/>
      </rPr>
      <t>Loader Bucket Capacity</t>
    </r>
  </si>
  <si>
    <r>
      <rPr>
        <sz val="11"/>
        <rFont val="Arial"/>
        <family val="2"/>
      </rPr>
      <t xml:space="preserve">Loader and Backhoe Buckets
</t>
    </r>
    <r>
      <rPr>
        <sz val="11"/>
        <rFont val="Arial"/>
        <family val="2"/>
      </rPr>
      <t>included.</t>
    </r>
  </si>
  <si>
    <r>
      <rPr>
        <sz val="11"/>
        <rFont val="Arial"/>
        <family val="2"/>
      </rPr>
      <t>to 70</t>
    </r>
  </si>
  <si>
    <r>
      <rPr>
        <sz val="11"/>
        <rFont val="Arial"/>
        <family val="2"/>
      </rPr>
      <t>1.75 CY</t>
    </r>
  </si>
  <si>
    <r>
      <rPr>
        <sz val="11"/>
        <rFont val="Arial"/>
        <family val="2"/>
      </rPr>
      <t>to 115</t>
    </r>
  </si>
  <si>
    <r>
      <rPr>
        <sz val="11"/>
        <rFont val="Arial"/>
        <family val="2"/>
      </rPr>
      <t>Distributor,  Asphalt</t>
    </r>
  </si>
  <si>
    <r>
      <rPr>
        <sz val="11"/>
        <rFont val="Arial"/>
        <family val="2"/>
      </rPr>
      <t>Tank Capacity Mounted on Trailer</t>
    </r>
  </si>
  <si>
    <r>
      <rPr>
        <sz val="11"/>
        <rFont val="Arial"/>
        <family val="2"/>
      </rPr>
      <t>550 Gal</t>
    </r>
  </si>
  <si>
    <r>
      <rPr>
        <sz val="11"/>
        <rFont val="Arial"/>
        <family val="2"/>
      </rPr>
      <t xml:space="preserve">burners, insulated tank, and
</t>
    </r>
    <r>
      <rPr>
        <sz val="11"/>
        <rFont val="Arial"/>
        <family val="2"/>
      </rPr>
      <t>circulating spray bar.</t>
    </r>
  </si>
  <si>
    <r>
      <rPr>
        <sz val="11"/>
        <rFont val="Arial"/>
        <family val="2"/>
      </rPr>
      <t>1000 Gal</t>
    </r>
  </si>
  <si>
    <r>
      <rPr>
        <sz val="11"/>
        <rFont val="Arial"/>
        <family val="2"/>
      </rPr>
      <t>Truck Mounted. Includes burners, insulated tank, and circulating spray bar.  Include truck rate.</t>
    </r>
  </si>
  <si>
    <r>
      <rPr>
        <sz val="11"/>
        <rFont val="Arial"/>
        <family val="2"/>
      </rPr>
      <t>Tank Capacity Mounted on Truck</t>
    </r>
  </si>
  <si>
    <r>
      <rPr>
        <sz val="11"/>
        <rFont val="Arial"/>
        <family val="2"/>
      </rPr>
      <t>4000 Gal</t>
    </r>
  </si>
  <si>
    <r>
      <rPr>
        <sz val="11"/>
        <rFont val="Arial"/>
        <family val="2"/>
      </rPr>
      <t>Distributor</t>
    </r>
  </si>
  <si>
    <r>
      <rPr>
        <sz val="11"/>
        <rFont val="Arial"/>
        <family val="2"/>
      </rPr>
      <t>ETNYRE Oil Distributor Model - PB348</t>
    </r>
  </si>
  <si>
    <r>
      <rPr>
        <sz val="11"/>
        <rFont val="Arial"/>
        <family val="2"/>
      </rPr>
      <t>ETNYRE Quad Chip Spreader</t>
    </r>
  </si>
  <si>
    <r>
      <rPr>
        <sz val="11"/>
        <rFont val="Arial"/>
        <family val="2"/>
      </rPr>
      <t>Trailer, Dump</t>
    </r>
  </si>
  <si>
    <r>
      <rPr>
        <sz val="11"/>
        <rFont val="Arial"/>
        <family val="2"/>
      </rPr>
      <t>20 CY</t>
    </r>
  </si>
  <si>
    <r>
      <rPr>
        <sz val="11"/>
        <rFont val="Arial"/>
        <family val="2"/>
      </rPr>
      <t>30 CY</t>
    </r>
  </si>
  <si>
    <r>
      <rPr>
        <sz val="11"/>
        <rFont val="Arial"/>
        <family val="2"/>
      </rPr>
      <t>Trailer, Equipment</t>
    </r>
  </si>
  <si>
    <r>
      <rPr>
        <sz val="11"/>
        <rFont val="Arial"/>
        <family val="2"/>
      </rPr>
      <t>30 Tons</t>
    </r>
  </si>
  <si>
    <r>
      <rPr>
        <sz val="11"/>
        <rFont val="Arial"/>
        <family val="2"/>
      </rPr>
      <t>40 Tons</t>
    </r>
  </si>
  <si>
    <r>
      <rPr>
        <sz val="11"/>
        <rFont val="Arial"/>
        <family val="2"/>
      </rPr>
      <t>60 Tons</t>
    </r>
  </si>
  <si>
    <r>
      <rPr>
        <sz val="11"/>
        <rFont val="Arial"/>
        <family val="2"/>
      </rPr>
      <t>120 Tons</t>
    </r>
  </si>
  <si>
    <r>
      <rPr>
        <sz val="11"/>
        <rFont val="Arial"/>
        <family val="2"/>
      </rPr>
      <t>Trailer, Water</t>
    </r>
  </si>
  <si>
    <r>
      <rPr>
        <sz val="11"/>
        <rFont val="Arial"/>
        <family val="2"/>
      </rPr>
      <t>Tank Capacity</t>
    </r>
  </si>
  <si>
    <r>
      <rPr>
        <sz val="11"/>
        <rFont val="Arial"/>
        <family val="2"/>
      </rPr>
      <t xml:space="preserve">Includes a centrifugal pump with
</t>
    </r>
    <r>
      <rPr>
        <sz val="11"/>
        <rFont val="Arial"/>
        <family val="2"/>
      </rPr>
      <t>sump and a rear spraybar.</t>
    </r>
  </si>
  <si>
    <r>
      <rPr>
        <sz val="11"/>
        <rFont val="Arial"/>
        <family val="2"/>
      </rPr>
      <t>6000 Gal</t>
    </r>
  </si>
  <si>
    <r>
      <rPr>
        <sz val="11"/>
        <rFont val="Arial"/>
        <family val="2"/>
      </rPr>
      <t>10000 Gal</t>
    </r>
  </si>
  <si>
    <r>
      <rPr>
        <sz val="11"/>
        <rFont val="Arial"/>
        <family val="2"/>
      </rPr>
      <t>14000 Gal</t>
    </r>
  </si>
  <si>
    <r>
      <rPr>
        <sz val="11"/>
        <rFont val="Arial"/>
        <family val="2"/>
      </rPr>
      <t>Truck- Water Tanker</t>
    </r>
  </si>
  <si>
    <r>
      <rPr>
        <sz val="11"/>
        <rFont val="Arial"/>
        <family val="2"/>
      </rPr>
      <t>1000 gal. tank</t>
    </r>
  </si>
  <si>
    <r>
      <rPr>
        <sz val="11"/>
        <rFont val="Arial"/>
        <family val="2"/>
      </rPr>
      <t>Tub Grinder</t>
    </r>
  </si>
  <si>
    <r>
      <rPr>
        <sz val="11"/>
        <rFont val="Arial"/>
        <family val="2"/>
      </rPr>
      <t>to 440</t>
    </r>
  </si>
  <si>
    <r>
      <rPr>
        <sz val="11"/>
        <rFont val="Arial"/>
        <family val="2"/>
      </rPr>
      <t>to 630</t>
    </r>
  </si>
  <si>
    <r>
      <rPr>
        <sz val="11"/>
        <rFont val="Arial"/>
        <family val="2"/>
      </rPr>
      <t>to 760</t>
    </r>
  </si>
  <si>
    <r>
      <rPr>
        <sz val="11"/>
        <rFont val="Arial"/>
        <family val="2"/>
      </rPr>
      <t>Horizontal Grinder</t>
    </r>
  </si>
  <si>
    <r>
      <rPr>
        <sz val="11"/>
        <rFont val="Arial"/>
        <family val="2"/>
      </rPr>
      <t>Model HG6000</t>
    </r>
  </si>
  <si>
    <r>
      <rPr>
        <sz val="11"/>
        <rFont val="Arial"/>
        <family val="2"/>
      </rPr>
      <t>Stump Grinder</t>
    </r>
  </si>
  <si>
    <r>
      <rPr>
        <sz val="11"/>
        <rFont val="Arial"/>
        <family val="2"/>
      </rPr>
      <t>1988 Vermeer SC-112</t>
    </r>
  </si>
  <si>
    <r>
      <rPr>
        <sz val="11"/>
        <rFont val="Arial"/>
        <family val="2"/>
      </rPr>
      <t>24" grinding wheel</t>
    </r>
  </si>
  <si>
    <r>
      <rPr>
        <sz val="11"/>
        <rFont val="Arial"/>
        <family val="2"/>
      </rPr>
      <t>Sprayer, Seed</t>
    </r>
  </si>
  <si>
    <r>
      <rPr>
        <sz val="11"/>
        <rFont val="Arial"/>
        <family val="2"/>
      </rPr>
      <t>Working Capacity</t>
    </r>
  </si>
  <si>
    <r>
      <rPr>
        <sz val="11"/>
        <rFont val="Arial"/>
        <family val="2"/>
      </rPr>
      <t>750 Gal</t>
    </r>
  </si>
  <si>
    <r>
      <rPr>
        <sz val="11"/>
        <rFont val="Arial"/>
        <family val="2"/>
      </rPr>
      <t xml:space="preserve">Trailer &amp; truck mounted.  Does
</t>
    </r>
    <r>
      <rPr>
        <sz val="11"/>
        <rFont val="Arial"/>
        <family val="2"/>
      </rPr>
      <t>not include Prime Mover.</t>
    </r>
  </si>
  <si>
    <r>
      <rPr>
        <sz val="11"/>
        <rFont val="Arial"/>
        <family val="2"/>
      </rPr>
      <t>1250 Gal</t>
    </r>
  </si>
  <si>
    <r>
      <rPr>
        <sz val="11"/>
        <rFont val="Arial"/>
        <family val="2"/>
      </rPr>
      <t>3500 Gal</t>
    </r>
  </si>
  <si>
    <r>
      <rPr>
        <sz val="11"/>
        <rFont val="Arial"/>
        <family val="2"/>
      </rPr>
      <t>Mulcher, Trailer Mntd</t>
    </r>
  </si>
  <si>
    <r>
      <rPr>
        <sz val="11"/>
        <rFont val="Arial"/>
        <family val="2"/>
      </rPr>
      <t>7 TPH</t>
    </r>
  </si>
  <si>
    <r>
      <rPr>
        <sz val="11"/>
        <rFont val="Arial"/>
        <family val="2"/>
      </rPr>
      <t>10 TPH</t>
    </r>
  </si>
  <si>
    <r>
      <rPr>
        <sz val="11"/>
        <rFont val="Arial"/>
        <family val="2"/>
      </rPr>
      <t>20 TPH</t>
    </r>
  </si>
  <si>
    <r>
      <rPr>
        <sz val="11"/>
        <rFont val="Arial"/>
        <family val="2"/>
      </rPr>
      <t>to 120</t>
    </r>
  </si>
  <si>
    <r>
      <rPr>
        <sz val="11"/>
        <rFont val="Arial"/>
        <family val="2"/>
      </rPr>
      <t>Soil Recycler WR 2400</t>
    </r>
  </si>
  <si>
    <r>
      <rPr>
        <sz val="11"/>
        <rFont val="Arial"/>
        <family val="2"/>
      </rPr>
      <t>w 317 gal fuel tank</t>
    </r>
  </si>
  <si>
    <r>
      <rPr>
        <sz val="11"/>
        <rFont val="Arial"/>
        <family val="2"/>
      </rPr>
      <t>Trailer CAT</t>
    </r>
  </si>
  <si>
    <r>
      <rPr>
        <sz val="11"/>
        <rFont val="Arial"/>
        <family val="2"/>
      </rPr>
      <t>Double Belly Bottom-dump Trailer</t>
    </r>
  </si>
  <si>
    <r>
      <rPr>
        <sz val="11"/>
        <rFont val="Arial"/>
        <family val="2"/>
      </rPr>
      <t>26 CY of soil in one dump</t>
    </r>
  </si>
  <si>
    <r>
      <rPr>
        <sz val="11"/>
        <rFont val="Arial"/>
        <family val="2"/>
      </rPr>
      <t>13 CY  of soil each berry</t>
    </r>
  </si>
  <si>
    <r>
      <rPr>
        <sz val="11"/>
        <rFont val="Arial"/>
        <family val="2"/>
      </rPr>
      <t>Rake</t>
    </r>
  </si>
  <si>
    <r>
      <rPr>
        <sz val="11"/>
        <rFont val="Arial"/>
        <family val="2"/>
      </rPr>
      <t xml:space="preserve">Barber Beach Sand Rake 600HDr,
</t>
    </r>
    <r>
      <rPr>
        <sz val="11"/>
        <rFont val="Arial"/>
        <family val="2"/>
      </rPr>
      <t>towed</t>
    </r>
  </si>
  <si>
    <r>
      <rPr>
        <sz val="11"/>
        <rFont val="Arial"/>
        <family val="2"/>
      </rPr>
      <t>Towed by Beach vehicle</t>
    </r>
  </si>
  <si>
    <r>
      <rPr>
        <sz val="11"/>
        <rFont val="Arial"/>
        <family val="2"/>
      </rPr>
      <t>Chipper</t>
    </r>
  </si>
  <si>
    <r>
      <rPr>
        <sz val="11"/>
        <rFont val="Arial"/>
        <family val="2"/>
      </rPr>
      <t xml:space="preserve">Wildcat 626 Cougar Trommel Screen
</t>
    </r>
    <r>
      <rPr>
        <sz val="11"/>
        <rFont val="Arial"/>
        <family val="2"/>
      </rPr>
      <t>chipper w belt</t>
    </r>
  </si>
  <si>
    <r>
      <rPr>
        <sz val="11"/>
        <rFont val="Arial"/>
        <family val="2"/>
      </rPr>
      <t>Trailer, Office</t>
    </r>
  </si>
  <si>
    <r>
      <rPr>
        <sz val="11"/>
        <rFont val="Arial"/>
        <family val="2"/>
      </rPr>
      <t>Trailer Size</t>
    </r>
  </si>
  <si>
    <r>
      <rPr>
        <sz val="11"/>
        <rFont val="Arial"/>
        <family val="2"/>
      </rPr>
      <t>8' x 24'</t>
    </r>
  </si>
  <si>
    <r>
      <rPr>
        <sz val="11"/>
        <rFont val="Arial"/>
        <family val="2"/>
      </rPr>
      <t>Cargo Size 16ft</t>
    </r>
  </si>
  <si>
    <r>
      <rPr>
        <sz val="11"/>
        <rFont val="Arial"/>
        <family val="2"/>
      </rPr>
      <t>8' x 32'</t>
    </r>
  </si>
  <si>
    <r>
      <rPr>
        <sz val="11"/>
        <rFont val="Arial"/>
        <family val="2"/>
      </rPr>
      <t>Cargo Size 24ft</t>
    </r>
  </si>
  <si>
    <r>
      <rPr>
        <sz val="11"/>
        <rFont val="Arial"/>
        <family val="2"/>
      </rPr>
      <t>10' x 32'</t>
    </r>
  </si>
  <si>
    <r>
      <rPr>
        <sz val="11"/>
        <rFont val="Arial"/>
        <family val="2"/>
      </rPr>
      <t>Cargo Size 20ft</t>
    </r>
  </si>
  <si>
    <r>
      <rPr>
        <sz val="11"/>
        <rFont val="Arial"/>
        <family val="2"/>
      </rPr>
      <t>Trailer</t>
    </r>
  </si>
  <si>
    <r>
      <rPr>
        <sz val="11"/>
        <rFont val="Arial"/>
        <family val="2"/>
      </rPr>
      <t>Haz-Mat Equipment trailer</t>
    </r>
  </si>
  <si>
    <r>
      <rPr>
        <sz val="11"/>
        <rFont val="Arial"/>
        <family val="2"/>
      </rPr>
      <t>8'x18'</t>
    </r>
  </si>
  <si>
    <r>
      <rPr>
        <sz val="11"/>
        <rFont val="Arial"/>
        <family val="2"/>
      </rPr>
      <t>Move by Tractor to Location</t>
    </r>
  </si>
  <si>
    <r>
      <rPr>
        <sz val="11"/>
        <rFont val="Arial"/>
        <family val="2"/>
      </rPr>
      <t>Trailer, Covered Utility Trailer</t>
    </r>
  </si>
  <si>
    <r>
      <rPr>
        <sz val="11"/>
        <rFont val="Arial"/>
        <family val="2"/>
      </rPr>
      <t>(7’ X  16’)</t>
    </r>
  </si>
  <si>
    <r>
      <rPr>
        <sz val="11"/>
        <rFont val="Arial"/>
        <family val="2"/>
      </rPr>
      <t>Trailer, Dodge Ram</t>
    </r>
  </si>
  <si>
    <r>
      <rPr>
        <sz val="11"/>
        <rFont val="Arial"/>
        <family val="2"/>
      </rPr>
      <t>8' x 24' shower trailer- 12 showers</t>
    </r>
  </si>
  <si>
    <r>
      <rPr>
        <sz val="11"/>
        <rFont val="Arial"/>
        <family val="2"/>
      </rPr>
      <t>Trailer, Dodge</t>
    </r>
  </si>
  <si>
    <r>
      <rPr>
        <sz val="11"/>
        <rFont val="Arial"/>
        <family val="2"/>
      </rPr>
      <t>8' x 32’ flatbed water</t>
    </r>
  </si>
  <si>
    <r>
      <rPr>
        <sz val="11"/>
        <rFont val="Arial"/>
        <family val="2"/>
      </rPr>
      <t>25,000 MGVW</t>
    </r>
  </si>
  <si>
    <r>
      <rPr>
        <sz val="11"/>
        <rFont val="Arial"/>
        <family val="2"/>
      </rPr>
      <t>4x2-Axle</t>
    </r>
  </si>
  <si>
    <r>
      <rPr>
        <sz val="11"/>
        <rFont val="Arial"/>
        <family val="2"/>
      </rPr>
      <t>Trencher</t>
    </r>
  </si>
  <si>
    <r>
      <rPr>
        <sz val="11"/>
        <rFont val="Arial"/>
        <family val="2"/>
      </rPr>
      <t xml:space="preserve">Walk-behind, Crawler &amp; Wheel
</t>
    </r>
    <r>
      <rPr>
        <sz val="11"/>
        <rFont val="Arial"/>
        <family val="2"/>
      </rPr>
      <t>Mounted. Chain and Wheel.</t>
    </r>
  </si>
  <si>
    <r>
      <rPr>
        <sz val="11"/>
        <rFont val="Arial"/>
        <family val="2"/>
      </rPr>
      <t>Trencher accessories</t>
    </r>
  </si>
  <si>
    <r>
      <rPr>
        <sz val="11"/>
        <rFont val="Arial"/>
        <family val="2"/>
      </rPr>
      <t>2008 Griswold Trenchbox</t>
    </r>
  </si>
  <si>
    <r>
      <rPr>
        <sz val="11"/>
        <rFont val="Arial"/>
        <family val="2"/>
      </rPr>
      <t>Plow, Cable</t>
    </r>
  </si>
  <si>
    <r>
      <rPr>
        <sz val="11"/>
        <rFont val="Arial"/>
        <family val="2"/>
      </rPr>
      <t>Plow Depth</t>
    </r>
  </si>
  <si>
    <r>
      <rPr>
        <sz val="11"/>
        <rFont val="Arial"/>
        <family val="2"/>
      </rPr>
      <t>24 in</t>
    </r>
  </si>
  <si>
    <r>
      <rPr>
        <sz val="11"/>
        <rFont val="Arial"/>
        <family val="2"/>
      </rPr>
      <t>36 in</t>
    </r>
  </si>
  <si>
    <r>
      <rPr>
        <sz val="11"/>
        <rFont val="Arial"/>
        <family val="2"/>
      </rPr>
      <t>48 in</t>
    </r>
  </si>
  <si>
    <r>
      <rPr>
        <sz val="11"/>
        <rFont val="Arial"/>
        <family val="2"/>
      </rPr>
      <t>Derrick, Hydraulic Digger</t>
    </r>
  </si>
  <si>
    <r>
      <rPr>
        <sz val="11"/>
        <rFont val="Arial"/>
        <family val="2"/>
      </rPr>
      <t>Max. Boom = 60 Ft, 12,000 Ft-Lb Hydraulic</t>
    </r>
  </si>
  <si>
    <r>
      <rPr>
        <sz val="11"/>
        <rFont val="Arial"/>
        <family val="2"/>
      </rPr>
      <t>Lift Capacity 15,500 Lbs</t>
    </r>
  </si>
  <si>
    <r>
      <rPr>
        <sz val="11"/>
        <rFont val="Arial"/>
        <family val="2"/>
      </rPr>
      <t>Includes hydraulic pole alignment attachment.  Include truck rate</t>
    </r>
  </si>
  <si>
    <r>
      <rPr>
        <sz val="11"/>
        <rFont val="Arial"/>
        <family val="2"/>
      </rPr>
      <t>Max. Boom = 90 Ft, 14000 Ft-Lb Hydraulic</t>
    </r>
  </si>
  <si>
    <r>
      <rPr>
        <sz val="11"/>
        <rFont val="Arial"/>
        <family val="2"/>
      </rPr>
      <t>Lift Capacity 26,700 Lbs</t>
    </r>
  </si>
  <si>
    <r>
      <rPr>
        <sz val="11"/>
        <rFont val="Arial"/>
        <family val="2"/>
      </rPr>
      <t xml:space="preserve">8672
</t>
    </r>
    <r>
      <rPr>
        <sz val="11"/>
        <rFont val="Arial"/>
        <family val="2"/>
      </rPr>
      <t xml:space="preserve">8680
</t>
    </r>
    <r>
      <rPr>
        <sz val="11"/>
        <rFont val="Arial"/>
        <family val="2"/>
      </rPr>
      <t xml:space="preserve">8681
</t>
    </r>
    <r>
      <rPr>
        <sz val="11"/>
        <rFont val="Arial"/>
        <family val="2"/>
      </rPr>
      <t xml:space="preserve">8682
</t>
    </r>
    <r>
      <rPr>
        <sz val="11"/>
        <rFont val="Arial"/>
        <family val="2"/>
      </rPr>
      <t>8683</t>
    </r>
  </si>
  <si>
    <r>
      <rPr>
        <sz val="11"/>
        <rFont val="Arial"/>
        <family val="2"/>
      </rPr>
      <t>Movax SP-60</t>
    </r>
  </si>
  <si>
    <r>
      <rPr>
        <sz val="11"/>
        <rFont val="Arial"/>
        <family val="2"/>
      </rPr>
      <t>28-32 ton Head</t>
    </r>
  </si>
  <si>
    <r>
      <rPr>
        <sz val="11"/>
        <rFont val="Arial"/>
        <family val="2"/>
      </rPr>
      <t>134KW</t>
    </r>
  </si>
  <si>
    <r>
      <rPr>
        <sz val="11"/>
        <rFont val="Arial"/>
        <family val="2"/>
      </rPr>
      <t xml:space="preserve">Sonic Sidegrip Vibratory Pile
</t>
    </r>
    <r>
      <rPr>
        <sz val="11"/>
        <rFont val="Arial"/>
        <family val="2"/>
      </rPr>
      <t>Driver</t>
    </r>
  </si>
  <si>
    <r>
      <rPr>
        <sz val="11"/>
        <rFont val="Arial"/>
        <family val="2"/>
      </rPr>
      <t xml:space="preserve">Truck, Fire -Industrial -112Ft Ladder
</t>
    </r>
    <r>
      <rPr>
        <sz val="11"/>
        <rFont val="Arial"/>
        <family val="2"/>
      </rPr>
      <t>Aerial Platform</t>
    </r>
  </si>
  <si>
    <r>
      <rPr>
        <sz val="11"/>
        <rFont val="Arial"/>
        <family val="2"/>
      </rPr>
      <t>Pump/Tank Capacity</t>
    </r>
  </si>
  <si>
    <r>
      <rPr>
        <sz val="11"/>
        <rFont val="Arial"/>
        <family val="2"/>
      </rPr>
      <t>3000gpm/1000 gal Water or Foam</t>
    </r>
  </si>
  <si>
    <r>
      <rPr>
        <sz val="11"/>
        <rFont val="Arial"/>
        <family val="2"/>
      </rPr>
      <t xml:space="preserve">2-1000gpm Nozzles 1-Each
</t>
    </r>
    <r>
      <rPr>
        <sz val="11"/>
        <rFont val="Arial"/>
        <family val="2"/>
      </rPr>
      <t>side of Platform</t>
    </r>
  </si>
  <si>
    <r>
      <rPr>
        <sz val="11"/>
        <rFont val="Arial"/>
        <family val="2"/>
      </rPr>
      <t>Truck, Fire, Engine Type-1</t>
    </r>
  </si>
  <si>
    <r>
      <rPr>
        <sz val="11"/>
        <rFont val="Arial"/>
        <family val="2"/>
      </rPr>
      <t>1000GPM/300gal</t>
    </r>
  </si>
  <si>
    <r>
      <rPr>
        <sz val="11"/>
        <rFont val="Arial"/>
        <family val="2"/>
      </rPr>
      <t>Engine, with Pump &amp; Roll</t>
    </r>
  </si>
  <si>
    <r>
      <rPr>
        <sz val="11"/>
        <rFont val="Arial"/>
        <family val="2"/>
      </rPr>
      <t>Truck, Fire, Engine Type-2</t>
    </r>
  </si>
  <si>
    <r>
      <rPr>
        <sz val="11"/>
        <rFont val="Arial"/>
        <family val="2"/>
      </rPr>
      <t>500GPM/300gal</t>
    </r>
  </si>
  <si>
    <r>
      <rPr>
        <sz val="11"/>
        <rFont val="Arial"/>
        <family val="2"/>
      </rPr>
      <t>Truck, Fire, Ladder(48ft)(Type-III)</t>
    </r>
  </si>
  <si>
    <r>
      <rPr>
        <sz val="11"/>
        <rFont val="Arial"/>
        <family val="2"/>
      </rPr>
      <t>150gpm/500gal,</t>
    </r>
  </si>
  <si>
    <r>
      <rPr>
        <sz val="11"/>
        <rFont val="Arial"/>
        <family val="2"/>
      </rPr>
      <t>115-149</t>
    </r>
  </si>
  <si>
    <r>
      <rPr>
        <sz val="11"/>
        <rFont val="Arial"/>
        <family val="2"/>
      </rPr>
      <t>Hose 1-1/2"D 500' Long</t>
    </r>
  </si>
  <si>
    <r>
      <rPr>
        <sz val="11"/>
        <rFont val="Arial"/>
        <family val="2"/>
      </rPr>
      <t xml:space="preserve">Truck, Fire, Aerial (Cummins
</t>
    </r>
    <r>
      <rPr>
        <sz val="11"/>
        <rFont val="Arial"/>
        <family val="2"/>
      </rPr>
      <t>IXL9)100Ft Ladder</t>
    </r>
  </si>
  <si>
    <r>
      <rPr>
        <sz val="11"/>
        <rFont val="Arial"/>
        <family val="2"/>
      </rPr>
      <t>2000gpm/500gal</t>
    </r>
  </si>
  <si>
    <r>
      <rPr>
        <sz val="11"/>
        <rFont val="Arial"/>
        <family val="2"/>
      </rPr>
      <t>1500gpm Monitor/nozzle</t>
    </r>
  </si>
  <si>
    <r>
      <rPr>
        <sz val="11"/>
        <rFont val="Arial"/>
        <family val="2"/>
      </rPr>
      <t>Truck, Fire, Ladder(48ft)(Type-I)</t>
    </r>
  </si>
  <si>
    <r>
      <rPr>
        <sz val="11"/>
        <rFont val="Arial"/>
        <family val="2"/>
      </rPr>
      <t xml:space="preserve">1000gpm/400gal, 500gpm Master
</t>
    </r>
    <r>
      <rPr>
        <sz val="11"/>
        <rFont val="Arial"/>
        <family val="2"/>
      </rPr>
      <t>Stream</t>
    </r>
  </si>
  <si>
    <r>
      <rPr>
        <sz val="11"/>
        <rFont val="Arial"/>
        <family val="2"/>
      </rPr>
      <t>200-250</t>
    </r>
  </si>
  <si>
    <r>
      <rPr>
        <sz val="11"/>
        <rFont val="Arial"/>
        <family val="2"/>
      </rPr>
      <t>Hose 2-1/2"D 1200' Long</t>
    </r>
  </si>
  <si>
    <r>
      <rPr>
        <sz val="11"/>
        <rFont val="Arial"/>
        <family val="2"/>
      </rPr>
      <t>Truck, Fire, Ladder(48ft)(Type-II)</t>
    </r>
  </si>
  <si>
    <r>
      <rPr>
        <sz val="11"/>
        <rFont val="Arial"/>
        <family val="2"/>
      </rPr>
      <t>500gpm/300gal,</t>
    </r>
  </si>
  <si>
    <r>
      <rPr>
        <sz val="11"/>
        <rFont val="Arial"/>
        <family val="2"/>
      </rPr>
      <t>100-199</t>
    </r>
  </si>
  <si>
    <r>
      <rPr>
        <sz val="11"/>
        <rFont val="Arial"/>
        <family val="2"/>
      </rPr>
      <t>Hose 2-1/2"D 1000' Long</t>
    </r>
  </si>
  <si>
    <r>
      <rPr>
        <sz val="11"/>
        <rFont val="Arial"/>
        <family val="2"/>
      </rPr>
      <t>Truck, Fire, Support Water Tender S1</t>
    </r>
  </si>
  <si>
    <r>
      <rPr>
        <sz val="11"/>
        <rFont val="Arial"/>
        <family val="2"/>
      </rPr>
      <t>300GPM/4000+gal</t>
    </r>
  </si>
  <si>
    <r>
      <rPr>
        <sz val="11"/>
        <rFont val="Arial"/>
        <family val="2"/>
      </rPr>
      <t>S1 Water Tender</t>
    </r>
  </si>
  <si>
    <r>
      <rPr>
        <sz val="11"/>
        <rFont val="Arial"/>
        <family val="2"/>
      </rPr>
      <t>Truck, Fire, Support Water Tender S2</t>
    </r>
  </si>
  <si>
    <r>
      <rPr>
        <sz val="11"/>
        <rFont val="Arial"/>
        <family val="2"/>
      </rPr>
      <t>200GPM/2500+gal</t>
    </r>
  </si>
  <si>
    <r>
      <rPr>
        <sz val="11"/>
        <rFont val="Arial"/>
        <family val="2"/>
      </rPr>
      <t>S2 Water Tender</t>
    </r>
  </si>
  <si>
    <r>
      <rPr>
        <sz val="11"/>
        <rFont val="Arial"/>
        <family val="2"/>
      </rPr>
      <t>Truck, Fire, Support Water Tender S3</t>
    </r>
  </si>
  <si>
    <r>
      <rPr>
        <sz val="11"/>
        <rFont val="Arial"/>
        <family val="2"/>
      </rPr>
      <t>200GPM/1000+gal</t>
    </r>
  </si>
  <si>
    <r>
      <rPr>
        <sz val="11"/>
        <rFont val="Arial"/>
        <family val="2"/>
      </rPr>
      <t>S3 Water Tender</t>
    </r>
  </si>
  <si>
    <r>
      <rPr>
        <sz val="11"/>
        <rFont val="Arial"/>
        <family val="2"/>
      </rPr>
      <t>Truck, Fire - Water Tender</t>
    </r>
  </si>
  <si>
    <r>
      <rPr>
        <sz val="11"/>
        <rFont val="Arial"/>
        <family val="2"/>
      </rPr>
      <t>Pump Capacity</t>
    </r>
  </si>
  <si>
    <r>
      <rPr>
        <sz val="11"/>
        <rFont val="Arial"/>
        <family val="2"/>
      </rPr>
      <t>1000 GPM @150 psi</t>
    </r>
  </si>
  <si>
    <r>
      <rPr>
        <sz val="11"/>
        <rFont val="Arial"/>
        <family val="2"/>
      </rPr>
      <t>Truck, Fire, Tanker</t>
    </r>
  </si>
  <si>
    <r>
      <rPr>
        <sz val="11"/>
        <rFont val="Arial"/>
        <family val="2"/>
      </rPr>
      <t>1250 GPM/2500 gal</t>
    </r>
  </si>
  <si>
    <r>
      <rPr>
        <sz val="11"/>
        <rFont val="Arial"/>
        <family val="2"/>
      </rPr>
      <t>Truck, Fire, Pumper</t>
    </r>
  </si>
  <si>
    <r>
      <rPr>
        <sz val="11"/>
        <rFont val="Arial"/>
        <family val="2"/>
      </rPr>
      <t>1500 GPM/1000 gal</t>
    </r>
  </si>
  <si>
    <r>
      <rPr>
        <sz val="11"/>
        <rFont val="Arial"/>
        <family val="2"/>
      </rPr>
      <t>2000 GPM</t>
    </r>
  </si>
  <si>
    <r>
      <rPr>
        <sz val="11"/>
        <rFont val="Arial"/>
        <family val="2"/>
      </rPr>
      <t>Truck, Fire Aerial Ladder (75Ft)</t>
    </r>
  </si>
  <si>
    <r>
      <rPr>
        <sz val="11"/>
        <rFont val="Arial"/>
        <family val="2"/>
      </rPr>
      <t>1500GPM/600 gal</t>
    </r>
  </si>
  <si>
    <r>
      <rPr>
        <sz val="11"/>
        <rFont val="Arial"/>
        <family val="2"/>
      </rPr>
      <t>Truck, Fire Aerial Ladder (150Ft)</t>
    </r>
  </si>
  <si>
    <r>
      <rPr>
        <sz val="11"/>
        <rFont val="Arial"/>
        <family val="2"/>
      </rPr>
      <t>Ladder length</t>
    </r>
  </si>
  <si>
    <r>
      <rPr>
        <sz val="11"/>
        <rFont val="Arial"/>
        <family val="2"/>
      </rPr>
      <t>150 FT</t>
    </r>
  </si>
  <si>
    <r>
      <rPr>
        <sz val="11"/>
        <rFont val="Arial"/>
        <family val="2"/>
      </rPr>
      <t>No Platform,</t>
    </r>
  </si>
  <si>
    <r>
      <rPr>
        <sz val="11"/>
        <rFont val="Arial"/>
        <family val="2"/>
      </rPr>
      <t>Truck, Fire (Rescure)</t>
    </r>
  </si>
  <si>
    <r>
      <rPr>
        <sz val="11"/>
        <rFont val="Arial"/>
        <family val="2"/>
      </rPr>
      <t>No Ladder</t>
    </r>
  </si>
  <si>
    <r>
      <rPr>
        <sz val="11"/>
        <rFont val="Arial"/>
        <family val="2"/>
      </rPr>
      <t>Rescure Equipment</t>
    </r>
  </si>
  <si>
    <r>
      <rPr>
        <sz val="11"/>
        <rFont val="Arial"/>
        <family val="2"/>
      </rPr>
      <t>Truck, Fire, Tactical Water Tender T1</t>
    </r>
  </si>
  <si>
    <r>
      <rPr>
        <sz val="11"/>
        <rFont val="Arial"/>
        <family val="2"/>
      </rPr>
      <t>250GPM/2000+gal</t>
    </r>
  </si>
  <si>
    <r>
      <rPr>
        <sz val="11"/>
        <rFont val="Arial"/>
        <family val="2"/>
      </rPr>
      <t>Truck, Fire, Tactical Water Tender T2</t>
    </r>
  </si>
  <si>
    <r>
      <rPr>
        <sz val="11"/>
        <rFont val="Arial"/>
        <family val="2"/>
      </rPr>
      <t>250GPM/1000+gal</t>
    </r>
  </si>
  <si>
    <r>
      <rPr>
        <sz val="11"/>
        <rFont val="Arial"/>
        <family val="2"/>
      </rPr>
      <t>Truck, Fire, Engine Type-3</t>
    </r>
  </si>
  <si>
    <r>
      <rPr>
        <sz val="11"/>
        <rFont val="Arial"/>
        <family val="2"/>
      </rPr>
      <t>150GPM/500gal</t>
    </r>
  </si>
  <si>
    <r>
      <rPr>
        <sz val="11"/>
        <rFont val="Arial"/>
        <family val="2"/>
      </rPr>
      <t>Truck, Flatbed</t>
    </r>
  </si>
  <si>
    <r>
      <rPr>
        <sz val="11"/>
        <rFont val="Arial"/>
        <family val="2"/>
      </rPr>
      <t>Maximum Gvw</t>
    </r>
  </si>
  <si>
    <r>
      <rPr>
        <sz val="11"/>
        <rFont val="Arial"/>
        <family val="2"/>
      </rPr>
      <t>15000 Lbs</t>
    </r>
  </si>
  <si>
    <r>
      <rPr>
        <sz val="11"/>
        <rFont val="Arial"/>
        <family val="2"/>
      </rPr>
      <t>Diesel Engine</t>
    </r>
  </si>
  <si>
    <r>
      <rPr>
        <sz val="11"/>
        <rFont val="Arial"/>
        <family val="2"/>
      </rPr>
      <t>25000 Lbs</t>
    </r>
  </si>
  <si>
    <r>
      <rPr>
        <sz val="11"/>
        <rFont val="Arial"/>
        <family val="2"/>
      </rPr>
      <t>Gasoline Engine</t>
    </r>
  </si>
  <si>
    <r>
      <rPr>
        <sz val="11"/>
        <rFont val="Arial"/>
        <family val="2"/>
      </rPr>
      <t>8701-1</t>
    </r>
  </si>
  <si>
    <r>
      <rPr>
        <sz val="11"/>
        <rFont val="Arial"/>
        <family val="2"/>
      </rPr>
      <t>30000 Lbs</t>
    </r>
  </si>
  <si>
    <r>
      <rPr>
        <sz val="11"/>
        <rFont val="Arial"/>
        <family val="2"/>
      </rPr>
      <t>45000 Lbs</t>
    </r>
  </si>
  <si>
    <r>
      <rPr>
        <sz val="11"/>
        <rFont val="Arial"/>
        <family val="2"/>
      </rPr>
      <t>Trailer, semi</t>
    </r>
  </si>
  <si>
    <r>
      <rPr>
        <sz val="11"/>
        <rFont val="Arial"/>
        <family val="2"/>
      </rPr>
      <t>48ft to 53ft, flat-bed, freight, two axle</t>
    </r>
  </si>
  <si>
    <r>
      <rPr>
        <sz val="11"/>
        <rFont val="Arial"/>
        <family val="2"/>
      </rPr>
      <t>50,000+ gvwr</t>
    </r>
  </si>
  <si>
    <r>
      <rPr>
        <sz val="11"/>
        <rFont val="Arial"/>
        <family val="2"/>
      </rPr>
      <t>enclosed 48 ft to 53 ft, two axles</t>
    </r>
  </si>
  <si>
    <r>
      <rPr>
        <sz val="11"/>
        <rFont val="Arial"/>
        <family val="2"/>
      </rPr>
      <t>28ft, single axle, freight</t>
    </r>
  </si>
  <si>
    <r>
      <rPr>
        <sz val="11"/>
        <rFont val="Arial"/>
        <family val="2"/>
      </rPr>
      <t>25,000 gvwr</t>
    </r>
  </si>
  <si>
    <r>
      <rPr>
        <sz val="11"/>
        <rFont val="Arial"/>
        <family val="2"/>
      </rPr>
      <t>Flat bed utility trailer</t>
    </r>
  </si>
  <si>
    <r>
      <rPr>
        <sz val="11"/>
        <rFont val="Arial"/>
        <family val="2"/>
      </rPr>
      <t>6 ton</t>
    </r>
  </si>
  <si>
    <r>
      <rPr>
        <sz val="11"/>
        <rFont val="Arial"/>
        <family val="2"/>
      </rPr>
      <t>Cleaner, Sewer/Catch Basin</t>
    </r>
  </si>
  <si>
    <r>
      <rPr>
        <sz val="11"/>
        <rFont val="Arial"/>
        <family val="2"/>
      </rPr>
      <t>Hopper Capacity</t>
    </r>
  </si>
  <si>
    <r>
      <rPr>
        <sz val="11"/>
        <rFont val="Arial"/>
        <family val="2"/>
      </rPr>
      <t>Truck Mounted. (350 gal)</t>
    </r>
  </si>
  <si>
    <r>
      <rPr>
        <sz val="11"/>
        <rFont val="Arial"/>
        <family val="2"/>
      </rPr>
      <t>Truck Mounted. (1500 Gal)</t>
    </r>
  </si>
  <si>
    <r>
      <rPr>
        <sz val="11"/>
        <rFont val="Arial"/>
        <family val="2"/>
      </rPr>
      <t>Vactor-Combined Sewer Cleaning</t>
    </r>
  </si>
  <si>
    <r>
      <rPr>
        <sz val="11"/>
        <rFont val="Arial"/>
        <family val="2"/>
      </rPr>
      <t>800 Gal Spoils/400 Gal Water</t>
    </r>
  </si>
  <si>
    <r>
      <rPr>
        <sz val="11"/>
        <rFont val="Arial"/>
        <family val="2"/>
      </rPr>
      <t>500/800 gal</t>
    </r>
  </si>
  <si>
    <r>
      <rPr>
        <sz val="11"/>
        <rFont val="Arial"/>
        <family val="2"/>
      </rPr>
      <t>with water &amp; waste Tanks</t>
    </r>
  </si>
  <si>
    <r>
      <rPr>
        <sz val="11"/>
        <rFont val="Arial"/>
        <family val="2"/>
      </rPr>
      <t xml:space="preserve">$            85.10
</t>
    </r>
    <r>
      <rPr>
        <sz val="11"/>
        <rFont val="Arial"/>
        <family val="2"/>
      </rPr>
      <t>$            86.94</t>
    </r>
  </si>
  <si>
    <r>
      <rPr>
        <sz val="11"/>
        <rFont val="Arial"/>
        <family val="2"/>
      </rPr>
      <t>8714-1</t>
    </r>
  </si>
  <si>
    <r>
      <rPr>
        <sz val="11"/>
        <rFont val="Arial"/>
        <family val="2"/>
      </rPr>
      <t>Vector Combine Vaccum Truck</t>
    </r>
  </si>
  <si>
    <r>
      <rPr>
        <sz val="11"/>
        <rFont val="Arial"/>
        <family val="2"/>
      </rPr>
      <t>1500 gal Water</t>
    </r>
  </si>
  <si>
    <r>
      <rPr>
        <sz val="11"/>
        <rFont val="Arial"/>
        <family val="2"/>
      </rPr>
      <t>15 Cu Yd</t>
    </r>
  </si>
  <si>
    <r>
      <rPr>
        <sz val="11"/>
        <rFont val="Arial"/>
        <family val="2"/>
      </rPr>
      <t>Truck, Hydro Vac</t>
    </r>
  </si>
  <si>
    <r>
      <rPr>
        <sz val="11"/>
        <rFont val="Arial"/>
        <family val="2"/>
      </rPr>
      <t>model LP555DT</t>
    </r>
  </si>
  <si>
    <r>
      <rPr>
        <sz val="11"/>
        <rFont val="Arial"/>
        <family val="2"/>
      </rPr>
      <t>36 - Hp pump</t>
    </r>
  </si>
  <si>
    <r>
      <rPr>
        <sz val="11"/>
        <rFont val="Arial"/>
        <family val="2"/>
      </rPr>
      <t>Towed by tractor</t>
    </r>
  </si>
  <si>
    <r>
      <rPr>
        <sz val="11"/>
        <rFont val="Arial"/>
        <family val="2"/>
      </rPr>
      <t>Leaf Vac</t>
    </r>
  </si>
  <si>
    <r>
      <rPr>
        <sz val="11"/>
        <rFont val="Arial"/>
        <family val="2"/>
      </rPr>
      <t>Tow by Truck 22,000 cfm capacity</t>
    </r>
  </si>
  <si>
    <r>
      <rPr>
        <sz val="11"/>
        <rFont val="Arial"/>
        <family val="2"/>
      </rPr>
      <t>Leaf Vac + Truck Code 8811</t>
    </r>
  </si>
  <si>
    <r>
      <rPr>
        <sz val="11"/>
        <rFont val="Arial"/>
        <family val="2"/>
      </rPr>
      <t>Truck, Vacuum</t>
    </r>
  </si>
  <si>
    <r>
      <rPr>
        <sz val="11"/>
        <rFont val="Arial"/>
        <family val="2"/>
      </rPr>
      <t>60,000 GVW</t>
    </r>
  </si>
  <si>
    <r>
      <rPr>
        <sz val="11"/>
        <rFont val="Arial"/>
        <family val="2"/>
      </rPr>
      <t>Litter Picker</t>
    </r>
  </si>
  <si>
    <r>
      <rPr>
        <sz val="11"/>
        <rFont val="Arial"/>
        <family val="2"/>
      </rPr>
      <t>model 2007 Barber</t>
    </r>
  </si>
  <si>
    <r>
      <rPr>
        <sz val="11"/>
        <rFont val="Arial"/>
        <family val="2"/>
      </rPr>
      <t>Truck, Dump</t>
    </r>
  </si>
  <si>
    <r>
      <rPr>
        <sz val="11"/>
        <rFont val="Arial"/>
        <family val="2"/>
      </rPr>
      <t>Struck Capacity</t>
    </r>
  </si>
  <si>
    <r>
      <rPr>
        <sz val="11"/>
        <rFont val="Arial"/>
        <family val="2"/>
      </rPr>
      <t>to 220</t>
    </r>
  </si>
  <si>
    <r>
      <rPr>
        <sz val="11"/>
        <rFont val="Arial"/>
        <family val="2"/>
      </rPr>
      <t>to 320</t>
    </r>
  </si>
  <si>
    <r>
      <rPr>
        <sz val="11"/>
        <rFont val="Arial"/>
        <family val="2"/>
      </rPr>
      <t>Truck, Dump, Off Highway</t>
    </r>
  </si>
  <si>
    <r>
      <rPr>
        <sz val="11"/>
        <rFont val="Arial"/>
        <family val="2"/>
      </rPr>
      <t>28 CY</t>
    </r>
  </si>
  <si>
    <r>
      <rPr>
        <sz val="11"/>
        <rFont val="Arial"/>
        <family val="2"/>
      </rPr>
      <t>to 450</t>
    </r>
  </si>
  <si>
    <r>
      <rPr>
        <sz val="11"/>
        <rFont val="Arial"/>
        <family val="2"/>
      </rPr>
      <t>18 CY</t>
    </r>
  </si>
  <si>
    <r>
      <rPr>
        <sz val="11"/>
        <rFont val="Arial"/>
        <family val="2"/>
      </rPr>
      <t>Truck, Garbage</t>
    </r>
  </si>
  <si>
    <r>
      <rPr>
        <sz val="11"/>
        <rFont val="Arial"/>
        <family val="2"/>
      </rPr>
      <t>25 CY</t>
    </r>
  </si>
  <si>
    <r>
      <rPr>
        <sz val="11"/>
        <rFont val="Arial"/>
        <family val="2"/>
      </rPr>
      <t>to 255</t>
    </r>
  </si>
  <si>
    <r>
      <rPr>
        <sz val="11"/>
        <rFont val="Arial"/>
        <family val="2"/>
      </rPr>
      <t>32 CY</t>
    </r>
  </si>
  <si>
    <r>
      <rPr>
        <sz val="11"/>
        <rFont val="Arial"/>
        <family val="2"/>
      </rPr>
      <t>to 325</t>
    </r>
  </si>
  <si>
    <r>
      <rPr>
        <sz val="11"/>
        <rFont val="Arial"/>
        <family val="2"/>
      </rPr>
      <t>E-BAM Services</t>
    </r>
  </si>
  <si>
    <r>
      <rPr>
        <sz val="11"/>
        <rFont val="Arial"/>
        <family val="2"/>
      </rPr>
      <t xml:space="preserve">Environmental Beta Attenuation Air
</t>
    </r>
    <r>
      <rPr>
        <sz val="11"/>
        <rFont val="Arial"/>
        <family val="2"/>
      </rPr>
      <t>Monitor</t>
    </r>
  </si>
  <si>
    <r>
      <rPr>
        <sz val="11"/>
        <rFont val="Arial"/>
        <family val="2"/>
      </rPr>
      <t>Powered by Solar System</t>
    </r>
  </si>
  <si>
    <r>
      <rPr>
        <sz val="11"/>
        <rFont val="Arial"/>
        <family val="2"/>
      </rPr>
      <t>Attenuator, safety</t>
    </r>
  </si>
  <si>
    <r>
      <rPr>
        <sz val="11"/>
        <rFont val="Arial"/>
        <family val="2"/>
      </rPr>
      <t>that can stop a vehicle at 60 mph</t>
    </r>
  </si>
  <si>
    <r>
      <rPr>
        <sz val="11"/>
        <rFont val="Arial"/>
        <family val="2"/>
      </rPr>
      <t>Truck, Attenuator</t>
    </r>
  </si>
  <si>
    <r>
      <rPr>
        <sz val="11"/>
        <rFont val="Arial"/>
        <family val="2"/>
      </rPr>
      <t>2004 Truck Mounted for 60 mph</t>
    </r>
  </si>
  <si>
    <r>
      <rPr>
        <sz val="11"/>
        <rFont val="Arial"/>
        <family val="2"/>
      </rPr>
      <t>Truck, tow</t>
    </r>
  </si>
  <si>
    <r>
      <rPr>
        <sz val="11"/>
        <rFont val="Arial"/>
        <family val="2"/>
      </rPr>
      <t>1987 Chevy Kodiak 70</t>
    </r>
  </si>
  <si>
    <r>
      <rPr>
        <sz val="11"/>
        <rFont val="Arial"/>
        <family val="2"/>
      </rPr>
      <t>Van, Custom</t>
    </r>
  </si>
  <si>
    <r>
      <rPr>
        <sz val="11"/>
        <rFont val="Arial"/>
        <family val="2"/>
      </rPr>
      <t>Special Service Canteen Truck</t>
    </r>
  </si>
  <si>
    <r>
      <rPr>
        <sz val="11"/>
        <rFont val="Arial"/>
        <family val="2"/>
      </rPr>
      <t>Van, step</t>
    </r>
  </si>
  <si>
    <r>
      <rPr>
        <sz val="11"/>
        <rFont val="Arial"/>
        <family val="2"/>
      </rPr>
      <t>model MT10FD</t>
    </r>
  </si>
  <si>
    <r>
      <rPr>
        <sz val="11"/>
        <rFont val="Arial"/>
        <family val="2"/>
      </rPr>
      <t>Van-up to 15 passenger</t>
    </r>
  </si>
  <si>
    <r>
      <rPr>
        <sz val="11"/>
        <rFont val="Arial"/>
        <family val="2"/>
      </rPr>
      <t>light duty, class 1</t>
    </r>
  </si>
  <si>
    <r>
      <rPr>
        <sz val="11"/>
        <rFont val="Arial"/>
        <family val="2"/>
      </rPr>
      <t>225-300</t>
    </r>
  </si>
  <si>
    <r>
      <rPr>
        <sz val="11"/>
        <rFont val="Arial"/>
        <family val="2"/>
      </rPr>
      <t>light duty, class 2</t>
    </r>
  </si>
  <si>
    <r>
      <rPr>
        <sz val="11"/>
        <rFont val="Arial"/>
        <family val="2"/>
      </rPr>
      <t>Van-cargo</t>
    </r>
  </si>
  <si>
    <r>
      <rPr>
        <sz val="11"/>
        <rFont val="Arial"/>
        <family val="2"/>
      </rPr>
      <t>225 - 300</t>
    </r>
  </si>
  <si>
    <r>
      <rPr>
        <sz val="11"/>
        <rFont val="Arial"/>
        <family val="2"/>
      </rPr>
      <t>Vehicle, Small</t>
    </r>
  </si>
  <si>
    <r>
      <rPr>
        <sz val="11"/>
        <rFont val="Arial"/>
        <family val="2"/>
      </rPr>
      <t>Vehicle, Recreational</t>
    </r>
  </si>
  <si>
    <r>
      <rPr>
        <sz val="11"/>
        <color rgb="FF1F487C"/>
        <rFont val="Calibri"/>
        <family val="2"/>
      </rPr>
      <t>Motor Coach</t>
    </r>
  </si>
  <si>
    <r>
      <rPr>
        <sz val="11"/>
        <rFont val="Calibri"/>
        <family val="2"/>
      </rPr>
      <t>GVW=50534</t>
    </r>
  </si>
  <si>
    <r>
      <rPr>
        <sz val="11"/>
        <rFont val="Calibri"/>
        <family val="2"/>
      </rPr>
      <t>56 Passenger + 1-Driver</t>
    </r>
  </si>
  <si>
    <r>
      <rPr>
        <sz val="11"/>
        <rFont val="Calibri"/>
        <family val="2"/>
      </rPr>
      <t>Passenger Transportation</t>
    </r>
  </si>
  <si>
    <r>
      <rPr>
        <sz val="11"/>
        <rFont val="Calibri"/>
        <family val="2"/>
      </rPr>
      <t>Hour</t>
    </r>
  </si>
  <si>
    <r>
      <rPr>
        <sz val="11"/>
        <rFont val="Arial"/>
        <family val="2"/>
      </rPr>
      <t>Golf Cart</t>
    </r>
  </si>
  <si>
    <r>
      <rPr>
        <sz val="11"/>
        <rFont val="Arial"/>
        <family val="2"/>
      </rPr>
      <t>2 person</t>
    </r>
  </si>
  <si>
    <r>
      <rPr>
        <sz val="11"/>
        <rFont val="Arial"/>
        <family val="2"/>
      </rPr>
      <t>Battery operated</t>
    </r>
  </si>
  <si>
    <r>
      <rPr>
        <sz val="11"/>
        <rFont val="Arial"/>
        <family val="2"/>
      </rPr>
      <t>Welder, Portable</t>
    </r>
  </si>
  <si>
    <r>
      <rPr>
        <sz val="11"/>
        <rFont val="Arial"/>
        <family val="2"/>
      </rPr>
      <t>to 16</t>
    </r>
  </si>
  <si>
    <r>
      <rPr>
        <sz val="11"/>
        <rFont val="Arial"/>
        <family val="2"/>
      </rPr>
      <t xml:space="preserve">Includes ground cable and lead
</t>
    </r>
    <r>
      <rPr>
        <sz val="11"/>
        <rFont val="Arial"/>
        <family val="2"/>
      </rPr>
      <t>cable.</t>
    </r>
  </si>
  <si>
    <r>
      <rPr>
        <sz val="11"/>
        <rFont val="Arial"/>
        <family val="2"/>
      </rPr>
      <t>to 34</t>
    </r>
  </si>
  <si>
    <r>
      <rPr>
        <sz val="11"/>
        <rFont val="Arial"/>
        <family val="2"/>
      </rPr>
      <t>Truck, Water</t>
    </r>
  </si>
  <si>
    <r>
      <rPr>
        <sz val="11"/>
        <rFont val="Arial"/>
        <family val="2"/>
      </rPr>
      <t>2500 Gal</t>
    </r>
  </si>
  <si>
    <r>
      <rPr>
        <sz val="11"/>
        <rFont val="Arial"/>
        <family val="2"/>
      </rPr>
      <t xml:space="preserve">Include pump and rear spray
</t>
    </r>
    <r>
      <rPr>
        <sz val="11"/>
        <rFont val="Arial"/>
        <family val="2"/>
      </rPr>
      <t>system.</t>
    </r>
  </si>
  <si>
    <r>
      <rPr>
        <sz val="11"/>
        <rFont val="Arial"/>
        <family val="2"/>
      </rPr>
      <t>Container &amp; roll off truck</t>
    </r>
  </si>
  <si>
    <r>
      <rPr>
        <sz val="11"/>
        <rFont val="Arial"/>
        <family val="2"/>
      </rPr>
      <t>Roll off Truck</t>
    </r>
  </si>
  <si>
    <r>
      <rPr>
        <sz val="11"/>
        <rFont val="Arial"/>
        <family val="2"/>
      </rPr>
      <t>30 yds,</t>
    </r>
  </si>
  <si>
    <r>
      <rPr>
        <sz val="11"/>
        <rFont val="Arial"/>
        <family val="2"/>
      </rPr>
      <t>Roll-off-Truck only</t>
    </r>
  </si>
  <si>
    <r>
      <rPr>
        <sz val="11"/>
        <rFont val="Arial"/>
        <family val="2"/>
      </rPr>
      <t>Truck, Tractor</t>
    </r>
  </si>
  <si>
    <r>
      <rPr>
        <sz val="11"/>
        <rFont val="Arial"/>
        <family val="2"/>
      </rPr>
      <t>1997 Freightliner F120</t>
    </r>
  </si>
  <si>
    <r>
      <rPr>
        <sz val="11"/>
        <rFont val="Arial"/>
        <family val="2"/>
      </rPr>
      <t>4 x 2</t>
    </r>
  </si>
  <si>
    <r>
      <rPr>
        <sz val="11"/>
        <rFont val="Arial"/>
        <family val="2"/>
      </rPr>
      <t>25000 lbs</t>
    </r>
  </si>
  <si>
    <r>
      <rPr>
        <sz val="11"/>
        <rFont val="Arial"/>
        <family val="2"/>
      </rPr>
      <t>35000 lbs</t>
    </r>
  </si>
  <si>
    <r>
      <rPr>
        <sz val="11"/>
        <rFont val="Arial"/>
        <family val="2"/>
      </rPr>
      <t>to 330</t>
    </r>
  </si>
  <si>
    <r>
      <rPr>
        <sz val="11"/>
        <rFont val="Arial"/>
        <family val="2"/>
      </rPr>
      <t>6 x 2</t>
    </r>
  </si>
  <si>
    <r>
      <rPr>
        <sz val="11"/>
        <rFont val="Arial"/>
        <family val="2"/>
      </rPr>
      <t>45000 lbs</t>
    </r>
  </si>
  <si>
    <r>
      <rPr>
        <sz val="11"/>
        <rFont val="Arial"/>
        <family val="2"/>
      </rPr>
      <t>Truck, freight</t>
    </r>
  </si>
  <si>
    <r>
      <rPr>
        <sz val="11"/>
        <rFont val="Arial"/>
        <family val="2"/>
      </rPr>
      <t xml:space="preserve">Enclosed w/lift gate. Medium duty
</t>
    </r>
    <r>
      <rPr>
        <sz val="11"/>
        <rFont val="Arial"/>
        <family val="2"/>
      </rPr>
      <t>class 5</t>
    </r>
  </si>
  <si>
    <r>
      <rPr>
        <sz val="11"/>
        <rFont val="Arial"/>
        <family val="2"/>
      </rPr>
      <t>gvwr 16000-19500 Lbs</t>
    </r>
  </si>
  <si>
    <r>
      <rPr>
        <sz val="11"/>
        <rFont val="Arial"/>
        <family val="2"/>
      </rPr>
      <t>4 X 2 Axle (D)</t>
    </r>
  </si>
  <si>
    <r>
      <rPr>
        <sz val="11"/>
        <rFont val="Arial"/>
        <family val="2"/>
      </rPr>
      <t>Truck, backhoe carrier</t>
    </r>
  </si>
  <si>
    <r>
      <rPr>
        <sz val="11"/>
        <rFont val="Arial"/>
        <family val="2"/>
      </rPr>
      <t>Three axle, class 8, heavy duty</t>
    </r>
  </si>
  <si>
    <r>
      <rPr>
        <sz val="11"/>
        <rFont val="Arial"/>
        <family val="2"/>
      </rPr>
      <t>over 33000Lbs</t>
    </r>
  </si>
  <si>
    <r>
      <rPr>
        <sz val="11"/>
        <rFont val="Arial"/>
        <family val="2"/>
      </rPr>
      <t xml:space="preserve">Eenclosed w/lift gate. Heavy duty,
</t>
    </r>
    <r>
      <rPr>
        <sz val="11"/>
        <rFont val="Arial"/>
        <family val="2"/>
      </rPr>
      <t>class 7</t>
    </r>
  </si>
  <si>
    <r>
      <rPr>
        <sz val="11"/>
        <rFont val="Arial"/>
        <family val="2"/>
      </rPr>
      <t>26,001 to 33,000 lbs gvwr</t>
    </r>
  </si>
  <si>
    <r>
      <rPr>
        <sz val="11"/>
        <rFont val="Arial"/>
        <family val="2"/>
      </rPr>
      <t>Truck</t>
    </r>
  </si>
  <si>
    <r>
      <rPr>
        <sz val="11"/>
        <rFont val="Arial"/>
        <family val="2"/>
      </rPr>
      <t xml:space="preserve">Tilt and roll-back, two axle, class 7
</t>
    </r>
    <r>
      <rPr>
        <sz val="11"/>
        <rFont val="Arial"/>
        <family val="2"/>
      </rPr>
      <t>heavy duty,</t>
    </r>
  </si>
  <si>
    <r>
      <rPr>
        <sz val="11"/>
        <rFont val="Arial"/>
        <family val="2"/>
      </rPr>
      <t>to 33,000 gvwr</t>
    </r>
  </si>
  <si>
    <r>
      <rPr>
        <sz val="11"/>
        <rFont val="Arial"/>
        <family val="2"/>
      </rPr>
      <t>Truck,</t>
    </r>
  </si>
  <si>
    <r>
      <rPr>
        <sz val="11"/>
        <rFont val="Arial"/>
        <family val="2"/>
      </rPr>
      <t xml:space="preserve">Tilt and roll back, three axle. class 8
</t>
    </r>
    <r>
      <rPr>
        <sz val="11"/>
        <rFont val="Arial"/>
        <family val="2"/>
      </rPr>
      <t>heavy duty</t>
    </r>
  </si>
  <si>
    <r>
      <rPr>
        <sz val="11"/>
        <rFont val="Arial"/>
        <family val="2"/>
      </rPr>
      <t>over 33,001+ gvwr</t>
    </r>
  </si>
  <si>
    <r>
      <rPr>
        <sz val="11"/>
        <rFont val="Arial"/>
        <family val="2"/>
      </rPr>
      <t>6 X 4 Axle (D)</t>
    </r>
  </si>
  <si>
    <r>
      <rPr>
        <sz val="11"/>
        <rFont val="Arial"/>
        <family val="2"/>
      </rPr>
      <t>Truck, Pickup</t>
    </r>
  </si>
  <si>
    <r>
      <rPr>
        <sz val="11"/>
        <rFont val="Arial"/>
        <family val="2"/>
      </rPr>
      <t>When transporting people.</t>
    </r>
  </si>
  <si>
    <r>
      <rPr>
        <sz val="11"/>
        <rFont val="Arial"/>
        <family val="2"/>
      </rPr>
      <t>1/2-ton Pickup Truck</t>
    </r>
  </si>
  <si>
    <r>
      <rPr>
        <sz val="11"/>
        <rFont val="Arial"/>
        <family val="2"/>
      </rPr>
      <t>1-ton Pickup Truck</t>
    </r>
  </si>
  <si>
    <r>
      <rPr>
        <sz val="11"/>
        <rFont val="Arial"/>
        <family val="2"/>
      </rPr>
      <t>1 1/4-ton Pickup Truck</t>
    </r>
  </si>
  <si>
    <r>
      <rPr>
        <sz val="11"/>
        <rFont val="Arial"/>
        <family val="2"/>
      </rPr>
      <t>1 1/2-ton Pickup Truck</t>
    </r>
  </si>
  <si>
    <r>
      <rPr>
        <sz val="11"/>
        <rFont val="Arial"/>
        <family val="2"/>
      </rPr>
      <t>1 3/4-ton Pickup Truck</t>
    </r>
  </si>
  <si>
    <r>
      <rPr>
        <sz val="11"/>
        <rFont val="Arial"/>
        <family val="2"/>
      </rPr>
      <t>3/4-ton Pickup Truck</t>
    </r>
  </si>
  <si>
    <r>
      <rPr>
        <sz val="11"/>
        <rFont val="Arial"/>
        <family val="2"/>
      </rPr>
      <t>4x4-Axle</t>
    </r>
  </si>
  <si>
    <r>
      <rPr>
        <sz val="11"/>
        <rFont val="Arial"/>
        <family val="2"/>
      </rPr>
      <t>Crew</t>
    </r>
  </si>
  <si>
    <r>
      <rPr>
        <sz val="11"/>
        <rFont val="Arial"/>
        <family val="2"/>
      </rPr>
      <t>Skidder accessory</t>
    </r>
  </si>
  <si>
    <r>
      <rPr>
        <sz val="11"/>
        <rFont val="Arial"/>
        <family val="2"/>
      </rPr>
      <t>2005 JCB Grapple Claw</t>
    </r>
  </si>
  <si>
    <r>
      <rPr>
        <sz val="11"/>
        <rFont val="Arial"/>
        <family val="2"/>
      </rPr>
      <t>Forklift, accessory</t>
    </r>
  </si>
  <si>
    <r>
      <rPr>
        <sz val="11"/>
        <rFont val="Arial"/>
        <family val="2"/>
      </rPr>
      <t>2005 ACS Grapple Bucket</t>
    </r>
  </si>
  <si>
    <r>
      <rPr>
        <sz val="11"/>
        <rFont val="Arial"/>
        <family val="2"/>
      </rPr>
      <t>Truck,  Loader</t>
    </r>
  </si>
  <si>
    <r>
      <rPr>
        <sz val="11"/>
        <rFont val="Arial"/>
        <family val="2"/>
      </rPr>
      <t xml:space="preserve">Debris/Log  (Knuckleboom
</t>
    </r>
    <r>
      <rPr>
        <sz val="11"/>
        <rFont val="Arial"/>
        <family val="2"/>
      </rPr>
      <t>Loader/Truck)</t>
    </r>
  </si>
  <si>
    <r>
      <rPr>
        <sz val="11"/>
        <rFont val="Arial"/>
        <family val="2"/>
      </rPr>
      <t>Chipper- Wood Recycler</t>
    </r>
  </si>
  <si>
    <r>
      <rPr>
        <sz val="11"/>
        <rFont val="Arial"/>
        <family val="2"/>
      </rPr>
      <t>Cat 16 engine</t>
    </r>
  </si>
  <si>
    <r>
      <rPr>
        <sz val="11"/>
        <rFont val="Arial"/>
        <family val="2"/>
      </rPr>
      <t>model Cat 525B</t>
    </r>
  </si>
  <si>
    <r>
      <rPr>
        <sz val="11"/>
        <rFont val="Arial"/>
        <family val="2"/>
      </rPr>
      <t>up to 160</t>
    </r>
  </si>
  <si>
    <r>
      <rPr>
        <sz val="11"/>
        <rFont val="Arial"/>
        <family val="2"/>
      </rPr>
      <t>40K lbs- model Cat  525C</t>
    </r>
  </si>
  <si>
    <r>
      <rPr>
        <sz val="11"/>
        <rFont val="Arial"/>
        <family val="2"/>
      </rPr>
      <t>161 and up</t>
    </r>
  </si>
  <si>
    <r>
      <rPr>
        <sz val="11"/>
        <rFont val="Arial"/>
        <family val="2"/>
      </rPr>
      <t>Truck, service</t>
    </r>
  </si>
  <si>
    <r>
      <rPr>
        <sz val="11"/>
        <rFont val="Arial"/>
        <family val="2"/>
      </rPr>
      <t>fuel and lube</t>
    </r>
  </si>
  <si>
    <r>
      <rPr>
        <sz val="11"/>
        <rFont val="Arial"/>
        <family val="2"/>
      </rPr>
      <t>up to 26,000 gvwr</t>
    </r>
  </si>
  <si>
    <r>
      <rPr>
        <sz val="11"/>
        <rFont val="Arial"/>
        <family val="2"/>
      </rPr>
      <t>215-225</t>
    </r>
  </si>
  <si>
    <r>
      <rPr>
        <sz val="11"/>
        <rFont val="Arial"/>
        <family val="2"/>
      </rPr>
      <t>Truck, fuel</t>
    </r>
  </si>
  <si>
    <r>
      <rPr>
        <sz val="11"/>
        <rFont val="Arial"/>
        <family val="2"/>
      </rPr>
      <t>2009 International 1,800 gal. storage tank</t>
    </r>
  </si>
  <si>
    <r>
      <rPr>
        <sz val="11"/>
        <rFont val="Arial"/>
        <family val="2"/>
      </rPr>
      <t>Mobile Command Trailer</t>
    </r>
  </si>
  <si>
    <r>
      <rPr>
        <sz val="11"/>
        <rFont val="Arial"/>
        <family val="2"/>
      </rPr>
      <t>(8’ X 28’) with 7.5 KW Generator</t>
    </r>
  </si>
  <si>
    <r>
      <rPr>
        <sz val="11"/>
        <rFont val="Arial"/>
        <family val="2"/>
      </rPr>
      <t>Move to Location by Tractor</t>
    </r>
  </si>
  <si>
    <r>
      <rPr>
        <sz val="11"/>
        <rFont val="Arial"/>
        <family val="2"/>
      </rPr>
      <t>Mobile Response Trailer</t>
    </r>
  </si>
  <si>
    <r>
      <rPr>
        <sz val="11"/>
        <rFont val="Arial"/>
        <family val="2"/>
      </rPr>
      <t>(8’ X 31’) with 4.5 KW Generator?</t>
    </r>
  </si>
  <si>
    <r>
      <rPr>
        <sz val="11"/>
        <rFont val="Arial"/>
        <family val="2"/>
      </rPr>
      <t>Mobile Command Center</t>
    </r>
  </si>
  <si>
    <r>
      <rPr>
        <sz val="11"/>
        <rFont val="Arial"/>
        <family val="2"/>
      </rPr>
      <t>(unified) (RV) Ulitimaster MP-35</t>
    </r>
  </si>
  <si>
    <r>
      <rPr>
        <sz val="11"/>
        <rFont val="Arial"/>
        <family val="2"/>
      </rPr>
      <t>43 FT Long with Generator</t>
    </r>
  </si>
  <si>
    <r>
      <rPr>
        <sz val="11"/>
        <rFont val="Arial"/>
        <family val="2"/>
      </rPr>
      <t>Mobile Command Post Vehicle</t>
    </r>
  </si>
  <si>
    <r>
      <rPr>
        <sz val="11"/>
        <rFont val="Arial"/>
        <family val="2"/>
      </rPr>
      <t>(RV) (In- Motion)</t>
    </r>
  </si>
  <si>
    <r>
      <rPr>
        <sz val="11"/>
        <rFont val="Arial"/>
        <family val="2"/>
      </rPr>
      <t>22-Ft Long</t>
    </r>
  </si>
  <si>
    <r>
      <rPr>
        <sz val="11"/>
        <rFont val="Arial"/>
        <family val="2"/>
      </rPr>
      <t xml:space="preserve">(RV) (Stationary)  w/9.6 KW
</t>
    </r>
    <r>
      <rPr>
        <sz val="11"/>
        <rFont val="Arial"/>
        <family val="2"/>
      </rPr>
      <t>Generator</t>
    </r>
  </si>
  <si>
    <r>
      <rPr>
        <sz val="11"/>
        <rFont val="Arial"/>
        <family val="2"/>
      </rPr>
      <t>Mobile Command Center (Trailer)</t>
    </r>
  </si>
  <si>
    <r>
      <rPr>
        <sz val="11"/>
        <rFont val="Arial"/>
        <family val="2"/>
      </rPr>
      <t xml:space="preserve">48'x8' Trailer, Fully Equiped Mobile
</t>
    </r>
    <r>
      <rPr>
        <sz val="11"/>
        <rFont val="Arial"/>
        <family val="2"/>
      </rPr>
      <t>Command Center</t>
    </r>
  </si>
  <si>
    <r>
      <rPr>
        <sz val="11"/>
        <rFont val="Arial"/>
        <family val="2"/>
      </rPr>
      <t>48-Ft Long</t>
    </r>
  </si>
  <si>
    <r>
      <rPr>
        <sz val="11"/>
        <rFont val="Arial"/>
        <family val="2"/>
      </rPr>
      <t xml:space="preserve">48'x8' When being Moved w/Truck
</t>
    </r>
    <r>
      <rPr>
        <sz val="11"/>
        <rFont val="Arial"/>
        <family val="2"/>
      </rPr>
      <t>Tractor</t>
    </r>
  </si>
  <si>
    <r>
      <rPr>
        <sz val="11"/>
        <rFont val="Arial"/>
        <family val="2"/>
      </rPr>
      <t xml:space="preserve">43'x8.5' x 13.5'H with self 30kw
</t>
    </r>
    <r>
      <rPr>
        <sz val="11"/>
        <rFont val="Arial"/>
        <family val="2"/>
      </rPr>
      <t>Generator</t>
    </r>
  </si>
  <si>
    <r>
      <rPr>
        <sz val="11"/>
        <rFont val="Arial"/>
        <family val="2"/>
      </rPr>
      <t>Generator Rate not included</t>
    </r>
  </si>
  <si>
    <r>
      <rPr>
        <sz val="11"/>
        <rFont val="Arial"/>
        <family val="2"/>
      </rPr>
      <t>2007-Freightliner MT-55, (RV)</t>
    </r>
  </si>
  <si>
    <r>
      <rPr>
        <sz val="11"/>
        <rFont val="Arial"/>
        <family val="2"/>
      </rPr>
      <t>Mobile Command Van</t>
    </r>
  </si>
  <si>
    <r>
      <rPr>
        <sz val="11"/>
        <rFont val="Arial"/>
        <family val="2"/>
      </rPr>
      <t xml:space="preserve">1990- Ford Econoline-
</t>
    </r>
    <r>
      <rPr>
        <sz val="11"/>
        <rFont val="Arial"/>
        <family val="2"/>
      </rPr>
      <t>Communication Van</t>
    </r>
  </si>
  <si>
    <r>
      <rPr>
        <sz val="11"/>
        <rFont val="Arial"/>
        <family val="2"/>
      </rPr>
      <t>Communication Equipment</t>
    </r>
  </si>
  <si>
    <r>
      <rPr>
        <sz val="11"/>
        <rFont val="Arial"/>
        <family val="2"/>
      </rPr>
      <t xml:space="preserve">47.5' X 8.75 Fully Equip' (In motion)
</t>
    </r>
    <r>
      <rPr>
        <sz val="11"/>
        <rFont val="Arial"/>
        <family val="2"/>
      </rPr>
      <t>(RV)</t>
    </r>
  </si>
  <si>
    <r>
      <rPr>
        <sz val="11"/>
        <rFont val="Arial"/>
        <family val="2"/>
      </rPr>
      <t>47.5' X 8.75 Fully Equip' (Stationary)</t>
    </r>
  </si>
  <si>
    <r>
      <rPr>
        <sz val="11"/>
        <rFont val="Arial"/>
        <family val="2"/>
      </rPr>
      <t>Mobile Command Vehicle</t>
    </r>
  </si>
  <si>
    <r>
      <rPr>
        <sz val="11"/>
        <rFont val="Arial"/>
        <family val="2"/>
      </rPr>
      <t>53' X 8.75 Fully Equip</t>
    </r>
  </si>
  <si>
    <r>
      <rPr>
        <sz val="11"/>
        <rFont val="Arial"/>
        <family val="2"/>
      </rPr>
      <t>480-550</t>
    </r>
  </si>
  <si>
    <r>
      <rPr>
        <sz val="11"/>
        <rFont val="Arial"/>
        <family val="2"/>
      </rPr>
      <t>Light Tower</t>
    </r>
  </si>
  <si>
    <r>
      <rPr>
        <sz val="11"/>
        <rFont val="Arial"/>
        <family val="2"/>
      </rPr>
      <t xml:space="preserve">Terex/Amida AL 4000.  with (4) 500
</t>
    </r>
    <r>
      <rPr>
        <sz val="11"/>
        <rFont val="Arial"/>
        <family val="2"/>
      </rPr>
      <t>watt lights</t>
    </r>
  </si>
  <si>
    <r>
      <rPr>
        <sz val="11"/>
        <rFont val="Arial"/>
        <family val="2"/>
      </rPr>
      <t>w/10kw power unit</t>
    </r>
  </si>
  <si>
    <r>
      <rPr>
        <sz val="11"/>
        <rFont val="Arial"/>
        <family val="2"/>
      </rPr>
      <t>2004 Allmand</t>
    </r>
  </si>
  <si>
    <r>
      <rPr>
        <sz val="11"/>
        <rFont val="Arial"/>
        <family val="2"/>
      </rPr>
      <t>SandBagger Machine</t>
    </r>
  </si>
  <si>
    <r>
      <rPr>
        <sz val="11"/>
        <rFont val="Arial"/>
        <family val="2"/>
      </rPr>
      <t>(Spider) automatic</t>
    </r>
  </si>
  <si>
    <r>
      <rPr>
        <sz val="11"/>
        <rFont val="Arial"/>
        <family val="2"/>
      </rPr>
      <t>w/Vibration &amp; Conveyor Motors</t>
    </r>
  </si>
  <si>
    <r>
      <rPr>
        <sz val="11"/>
        <rFont val="Arial"/>
        <family val="2"/>
      </rPr>
      <t>2-4.5</t>
    </r>
  </si>
  <si>
    <r>
      <rPr>
        <sz val="11"/>
        <rFont val="Arial"/>
        <family val="2"/>
      </rPr>
      <t>Helicopter</t>
    </r>
  </si>
  <si>
    <r>
      <rPr>
        <sz val="11"/>
        <rFont val="Arial"/>
        <family val="2"/>
      </rPr>
      <t xml:space="preserve">OH-58 KIOWA (Military) is the same
</t>
    </r>
    <r>
      <rPr>
        <sz val="11"/>
        <rFont val="Arial"/>
        <family val="2"/>
      </rPr>
      <t>as “Bell-206B3</t>
    </r>
  </si>
  <si>
    <r>
      <rPr>
        <sz val="11"/>
        <rFont val="Arial"/>
        <family val="2"/>
      </rPr>
      <t xml:space="preserve">OH-58 KIOWA (Military) is the same
</t>
    </r>
    <r>
      <rPr>
        <sz val="11"/>
        <rFont val="Arial"/>
        <family val="2"/>
      </rPr>
      <t>as “Bell-206BR</t>
    </r>
  </si>
  <si>
    <r>
      <rPr>
        <sz val="11"/>
        <rFont val="Arial"/>
        <family val="2"/>
      </rPr>
      <t xml:space="preserve">Model Bell 206-L3 Jet Range
</t>
    </r>
    <r>
      <rPr>
        <sz val="11"/>
        <rFont val="Arial"/>
        <family val="2"/>
      </rPr>
      <t>Helicopter</t>
    </r>
  </si>
  <si>
    <r>
      <rPr>
        <sz val="11"/>
        <rFont val="Arial"/>
        <family val="2"/>
      </rPr>
      <t>Jet Range III-Helicopter</t>
    </r>
  </si>
  <si>
    <r>
      <rPr>
        <sz val="11"/>
        <rFont val="Arial"/>
        <family val="2"/>
      </rPr>
      <t>Model Bell 206L1 Long Ranger</t>
    </r>
  </si>
  <si>
    <r>
      <rPr>
        <sz val="11"/>
        <rFont val="Arial"/>
        <family val="2"/>
      </rPr>
      <t>Long Ranger</t>
    </r>
  </si>
  <si>
    <r>
      <rPr>
        <sz val="11"/>
        <rFont val="Arial"/>
        <family val="2"/>
      </rPr>
      <t>Model Bell 206LT Long Range Twinranger</t>
    </r>
  </si>
  <si>
    <r>
      <rPr>
        <sz val="11"/>
        <rFont val="Arial"/>
        <family val="2"/>
      </rPr>
      <t>Twinranger</t>
    </r>
  </si>
  <si>
    <r>
      <rPr>
        <sz val="11"/>
        <rFont val="Arial"/>
        <family val="2"/>
      </rPr>
      <t>Model Bell 407 EMS- Ambulance</t>
    </r>
  </si>
  <si>
    <r>
      <rPr>
        <sz val="11"/>
        <rFont val="Arial"/>
        <family val="2"/>
      </rPr>
      <t>Piper-Fixed wing</t>
    </r>
  </si>
  <si>
    <r>
      <rPr>
        <sz val="11"/>
        <rFont val="Arial"/>
        <family val="2"/>
      </rPr>
      <t>Model Navajo PA-31</t>
    </r>
  </si>
  <si>
    <r>
      <rPr>
        <sz val="11"/>
        <rFont val="Arial"/>
        <family val="2"/>
      </rPr>
      <t xml:space="preserve">PA-31-350, Navajo Chieftn twin
</t>
    </r>
    <r>
      <rPr>
        <sz val="11"/>
        <rFont val="Arial"/>
        <family val="2"/>
      </rPr>
      <t>engine</t>
    </r>
  </si>
  <si>
    <r>
      <rPr>
        <sz val="11"/>
        <rFont val="Arial"/>
        <family val="2"/>
      </rPr>
      <t>Sikorsky Helicopter</t>
    </r>
  </si>
  <si>
    <r>
      <rPr>
        <sz val="11"/>
        <rFont val="Arial"/>
        <family val="2"/>
      </rPr>
      <t>Model UH-60 (Blackhawk) medium lift</t>
    </r>
  </si>
  <si>
    <r>
      <rPr>
        <sz val="11"/>
        <rFont val="Arial"/>
        <family val="2"/>
      </rPr>
      <t>Medium Lift</t>
    </r>
  </si>
  <si>
    <r>
      <rPr>
        <sz val="11"/>
        <rFont val="Arial"/>
        <family val="2"/>
      </rPr>
      <t>Fire Fighter Same as S70C</t>
    </r>
  </si>
  <si>
    <r>
      <rPr>
        <sz val="11"/>
        <rFont val="Arial"/>
        <family val="2"/>
      </rPr>
      <t>Model UH-A (Blackhawk) Medium lift</t>
    </r>
  </si>
  <si>
    <r>
      <rPr>
        <sz val="11"/>
        <rFont val="Arial"/>
        <family val="2"/>
      </rPr>
      <t>Fire Fighter</t>
    </r>
  </si>
  <si>
    <r>
      <rPr>
        <sz val="11"/>
        <rFont val="Arial"/>
        <family val="2"/>
      </rPr>
      <t>Boeing Helicopter</t>
    </r>
  </si>
  <si>
    <r>
      <rPr>
        <sz val="11"/>
        <rFont val="Arial"/>
        <family val="2"/>
      </rPr>
      <t>Model CH-47 (Chinook) heavy lift</t>
    </r>
  </si>
  <si>
    <r>
      <rPr>
        <sz val="11"/>
        <rFont val="Arial"/>
        <family val="2"/>
      </rPr>
      <t>Heavy Lift</t>
    </r>
  </si>
  <si>
    <r>
      <rPr>
        <sz val="11"/>
        <rFont val="Arial"/>
        <family val="2"/>
      </rPr>
      <t>Helicopter- light utility</t>
    </r>
  </si>
  <si>
    <r>
      <rPr>
        <sz val="11"/>
        <rFont val="Arial"/>
        <family val="2"/>
      </rPr>
      <t>Model  Bell 407GX - 7 seater</t>
    </r>
  </si>
  <si>
    <r>
      <rPr>
        <sz val="11"/>
        <rFont val="Arial"/>
        <family val="2"/>
      </rPr>
      <t>7-Seaters</t>
    </r>
  </si>
  <si>
    <r>
      <rPr>
        <sz val="11"/>
        <rFont val="Arial"/>
        <family val="2"/>
      </rPr>
      <t>Passenger Aircraft</t>
    </r>
  </si>
  <si>
    <r>
      <rPr>
        <sz val="11"/>
        <rFont val="Arial"/>
        <family val="2"/>
      </rPr>
      <t>Modle Bell 206L- 7 seater</t>
    </r>
  </si>
  <si>
    <r>
      <rPr>
        <sz val="11"/>
        <rFont val="Arial"/>
        <family val="2"/>
      </rPr>
      <t>Model Bell-206L4</t>
    </r>
  </si>
  <si>
    <r>
      <rPr>
        <sz val="11"/>
        <rFont val="Arial"/>
        <family val="2"/>
      </rPr>
      <t>King Air 200 Turboprop Aircraft</t>
    </r>
  </si>
  <si>
    <r>
      <rPr>
        <sz val="11"/>
        <rFont val="Arial"/>
        <family val="2"/>
      </rPr>
      <t>Blackhawk King Air B200XP61</t>
    </r>
  </si>
  <si>
    <r>
      <rPr>
        <sz val="11"/>
        <rFont val="Arial"/>
        <family val="2"/>
      </rPr>
      <t>Turboprops Blackhawk Aircraft</t>
    </r>
  </si>
  <si>
    <r>
      <rPr>
        <sz val="11"/>
        <rFont val="Arial"/>
        <family val="2"/>
      </rPr>
      <t>Blackhawk Caravan XP42 A</t>
    </r>
  </si>
  <si>
    <r>
      <rPr>
        <sz val="11"/>
        <rFont val="Arial"/>
        <family val="2"/>
      </rPr>
      <t>King Air C90 XP135 A</t>
    </r>
  </si>
  <si>
    <r>
      <rPr>
        <sz val="11"/>
        <rFont val="Arial"/>
        <family val="2"/>
      </rPr>
      <t>Aerostar Piston Aircraft</t>
    </r>
  </si>
  <si>
    <r>
      <rPr>
        <sz val="11"/>
        <rFont val="Arial"/>
        <family val="2"/>
      </rPr>
      <t>Aerostar 601P</t>
    </r>
  </si>
  <si>
    <r>
      <rPr>
        <sz val="11"/>
        <rFont val="Arial"/>
        <family val="2"/>
      </rPr>
      <t>Bell UH -1H Huey Helicopter II</t>
    </r>
  </si>
  <si>
    <r>
      <rPr>
        <sz val="10"/>
        <color rgb="FF202429"/>
        <rFont val="Arial"/>
        <family val="2"/>
      </rPr>
      <t>Engine:1 × Lycoming T53-L-11 turboshaft</t>
    </r>
  </si>
  <si>
    <r>
      <rPr>
        <sz val="11"/>
        <rFont val="Arial"/>
        <family val="2"/>
      </rPr>
      <t xml:space="preserve">Travel Range 253 Nautical
</t>
    </r>
    <r>
      <rPr>
        <sz val="11"/>
        <rFont val="Arial"/>
        <family val="2"/>
      </rPr>
      <t>Miles</t>
    </r>
  </si>
  <si>
    <r>
      <rPr>
        <sz val="11"/>
        <rFont val="Arial"/>
        <family val="2"/>
      </rPr>
      <t>Wire Puller Machine</t>
    </r>
  </si>
  <si>
    <r>
      <rPr>
        <sz val="11"/>
        <rFont val="Arial"/>
        <family val="2"/>
      </rPr>
      <t>Overhead Wire Pulling Machine</t>
    </r>
  </si>
  <si>
    <r>
      <rPr>
        <sz val="11"/>
        <rFont val="Arial"/>
        <family val="2"/>
      </rPr>
      <t xml:space="preserve">Overhead/Underground Wire
</t>
    </r>
    <r>
      <rPr>
        <sz val="11"/>
        <rFont val="Arial"/>
        <family val="2"/>
      </rPr>
      <t>Pulling Machine</t>
    </r>
  </si>
  <si>
    <r>
      <rPr>
        <sz val="11"/>
        <rFont val="Arial"/>
        <family val="2"/>
      </rPr>
      <t>Wire Tensioning Machine</t>
    </r>
  </si>
  <si>
    <r>
      <rPr>
        <sz val="11"/>
        <rFont val="Arial"/>
        <family val="2"/>
      </rPr>
      <t>3000 Lbs</t>
    </r>
  </si>
  <si>
    <r>
      <rPr>
        <sz val="11"/>
        <rFont val="Arial"/>
        <family val="2"/>
      </rPr>
      <t xml:space="preserve">Overhead Wire Tensioning
</t>
    </r>
    <r>
      <rPr>
        <sz val="11"/>
        <rFont val="Arial"/>
        <family val="2"/>
      </rPr>
      <t>Machine</t>
    </r>
  </si>
  <si>
    <r>
      <rPr>
        <sz val="11"/>
        <rFont val="Arial"/>
        <family val="2"/>
      </rPr>
      <t>Aerial Lift - 20 Ft High</t>
    </r>
  </si>
  <si>
    <r>
      <rPr>
        <sz val="11"/>
        <rFont val="Arial"/>
        <family val="2"/>
      </rPr>
      <t>model 2008 Genie Scissor Lift</t>
    </r>
  </si>
  <si>
    <r>
      <rPr>
        <sz val="11"/>
        <rFont val="Arial"/>
        <family val="2"/>
      </rPr>
      <t>1000 Lbs</t>
    </r>
  </si>
  <si>
    <r>
      <rPr>
        <sz val="11"/>
        <rFont val="Arial"/>
        <family val="2"/>
      </rPr>
      <t>24 Volt</t>
    </r>
  </si>
  <si>
    <t>Specs.</t>
  </si>
  <si>
    <t>Capacity/size</t>
  </si>
  <si>
    <t>HP</t>
  </si>
  <si>
    <t>(Select FEMA Code)</t>
  </si>
  <si>
    <t xml:space="preserve">   Total Leave Hours (All leave in the work week)</t>
  </si>
  <si>
    <r>
      <rPr>
        <b/>
        <sz val="12"/>
        <color theme="1"/>
        <rFont val="Arial Narrow"/>
        <family val="2"/>
      </rPr>
      <t>COMMUNITY DEVELOPMENT &amp; REVITALIZATION
The Texas General Land Office</t>
    </r>
    <r>
      <rPr>
        <sz val="12"/>
        <color theme="1"/>
        <rFont val="Times New Roman"/>
        <family val="1"/>
      </rPr>
      <t xml:space="preserve">
</t>
    </r>
    <r>
      <rPr>
        <i/>
        <sz val="12"/>
        <color theme="1"/>
        <rFont val="Arial Narrow"/>
        <family val="2"/>
      </rPr>
      <t>Force Account Labor - Administrative Personnel Time Sheet</t>
    </r>
  </si>
  <si>
    <t xml:space="preserve">The Subrecipient is allowed to change the days below based on the weekly schedule </t>
  </si>
  <si>
    <t xml:space="preserve">*For additional equipment please fill out a separate form within the same billing timeframe </t>
  </si>
  <si>
    <t>Start Date</t>
  </si>
  <si>
    <t>End Date</t>
  </si>
  <si>
    <r>
      <rPr>
        <b/>
        <i/>
        <sz val="9"/>
        <color theme="1"/>
        <rFont val="Calibri"/>
        <family val="2"/>
        <scheme val="minor"/>
      </rPr>
      <t xml:space="preserve">Disclaimer: </t>
    </r>
    <r>
      <rPr>
        <i/>
        <sz val="9"/>
        <color theme="1"/>
        <rFont val="Calibri"/>
        <family val="2"/>
        <scheme val="minor"/>
      </rPr>
      <t>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</si>
  <si>
    <r>
      <rPr>
        <b/>
        <sz val="10"/>
        <color theme="1"/>
        <rFont val="Franklin Gothic Book"/>
        <family val="2"/>
      </rPr>
      <t xml:space="preserve">CERTIFICATION: </t>
    </r>
    <r>
      <rPr>
        <sz val="10"/>
        <color theme="1"/>
        <rFont val="Franklin Gothic Book"/>
        <family val="2"/>
      </rPr>
      <t xml:space="preserve">I certify that the above named employees were on the City/County payroll and the equipment described was utilized on the dates stated solely to complete construction activities for GLO-CDR authorized projects as outlined in the Subrecipient's Contract Attachment A.  Activities, times, dates, and amounts are correct to the best of my knowledge.
</t>
    </r>
    <r>
      <rPr>
        <b/>
        <sz val="10"/>
        <color theme="1"/>
        <rFont val="Franklin Gothic Book"/>
        <family val="2"/>
      </rPr>
      <t>WARNING:</t>
    </r>
    <r>
      <rPr>
        <sz val="10"/>
        <color theme="1"/>
        <rFont val="Franklin Gothic Book"/>
        <family val="2"/>
      </rPr>
      <t xml:space="preserve"> ANY PERSON WHO KNOWINGLY MAKES A FALSE CLAIM OR STATEMENT TO HUD MAY BE SUBJECT TO CIVIL OR CRIMINAL PENALTIES UNDER 18 U.S.C. § 287, 18 U.S.C. § 1001, AND 31 U.S.C. § 3729.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</si>
</sst>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 0.00"/>
    <numFmt numFmtId="166" formatCode="\$\ #,##0.00"/>
    <numFmt numFmtId="167" formatCode="0.0"/>
  </numFmts>
  <fonts count="29" x14ac:knownFonts="1">
    <font>
      <sz val="11"/>
      <color theme="1"/>
      <name val="Calibri"/>
      <family val="2"/>
      <scheme val="minor"/>
    </font>
    <font>
      <sz val="12"/>
      <color theme="1"/>
      <name val="Times New Roman"/>
      <family val="1"/>
    </font>
    <font>
      <sz val="10"/>
      <color theme="1"/>
      <name val="Times New Roman"/>
      <family val="1"/>
    </font>
    <font>
      <b/>
      <sz val="10"/>
      <color theme="1"/>
      <name val="Times New Roman"/>
      <family val="1"/>
    </font>
    <font>
      <sz val="8"/>
      <color theme="1"/>
      <name val="Times New Roman"/>
      <family val="1"/>
    </font>
    <font>
      <sz val="11"/>
      <color theme="1"/>
      <name val="Calibri"/>
      <family val="2"/>
      <scheme val="minor"/>
    </font>
    <font>
      <b/>
      <sz val="12"/>
      <color theme="1"/>
      <name val="Arial Narrow"/>
      <family val="2"/>
    </font>
    <font>
      <sz val="12"/>
      <color theme="1"/>
      <name val="Times New Roman"/>
      <family val="2"/>
    </font>
    <font>
      <i/>
      <sz val="12"/>
      <color theme="1"/>
      <name val="Arial Narrow"/>
      <family val="2"/>
    </font>
    <font>
      <b/>
      <sz val="10"/>
      <color theme="1"/>
      <name val="Franklin Gothic Book"/>
      <family val="2"/>
    </font>
    <font>
      <sz val="10"/>
      <color theme="1"/>
      <name val="Franklin Gothic Book"/>
      <family val="2"/>
    </font>
    <font>
      <sz val="8"/>
      <color theme="1"/>
      <name val="Franklin Gothic Book"/>
      <family val="2"/>
    </font>
    <font>
      <i/>
      <sz val="10"/>
      <color theme="1"/>
      <name val="Franklin Gothic Book"/>
      <family val="2"/>
    </font>
    <font>
      <sz val="10"/>
      <color rgb="FFFF0000"/>
      <name val="Times New Roman"/>
      <family val="1"/>
    </font>
    <font>
      <b/>
      <sz val="14"/>
      <name val="Arial"/>
      <family val="2"/>
    </font>
    <font>
      <sz val="11"/>
      <color rgb="FF000000"/>
      <name val="Arial"/>
      <family val="2"/>
    </font>
    <font>
      <sz val="11"/>
      <name val="Arial"/>
      <family val="2"/>
    </font>
    <font>
      <sz val="12"/>
      <name val="Calibri"/>
      <family val="2"/>
    </font>
    <font>
      <u/>
      <sz val="12"/>
      <name val="Calibri"/>
      <family val="2"/>
    </font>
    <font>
      <sz val="10"/>
      <name val="Arial"/>
      <family val="2"/>
    </font>
    <font>
      <sz val="11"/>
      <name val="Calibri"/>
      <family val="2"/>
    </font>
    <font>
      <sz val="12"/>
      <name val="Times New Roman"/>
      <family val="1"/>
    </font>
    <font>
      <sz val="10"/>
      <name val="Calibri"/>
      <family val="2"/>
    </font>
    <font>
      <sz val="11"/>
      <color rgb="FF000000"/>
      <name val="Calibri"/>
      <family val="2"/>
    </font>
    <font>
      <sz val="11"/>
      <color rgb="FF1F487C"/>
      <name val="Calibri"/>
      <family val="2"/>
    </font>
    <font>
      <sz val="10"/>
      <color rgb="FF202429"/>
      <name val="Arial"/>
      <family val="2"/>
    </font>
    <font>
      <sz val="10"/>
      <name val="Times New Roman"/>
      <family val="1"/>
    </font>
    <font>
      <i/>
      <sz val="9"/>
      <color theme="1"/>
      <name val="Calibri"/>
      <family val="2"/>
      <scheme val="minor"/>
    </font>
    <font>
      <b/>
      <i/>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BCD6ED"/>
      </patternFill>
    </fill>
    <fill>
      <patternFill patternType="solid">
        <fgColor rgb="FFFFE699"/>
      </patternFill>
    </fill>
    <fill>
      <patternFill patternType="solid">
        <fgColor rgb="FFFFF1CC"/>
      </patternFill>
    </fill>
    <fill>
      <patternFill patternType="solid">
        <fgColor rgb="FFFFC000"/>
      </patternFill>
    </fill>
    <fill>
      <patternFill patternType="solid">
        <fgColor theme="4" tint="0.79998168889431442"/>
        <bgColor indexed="64"/>
      </patternFill>
    </fill>
  </fills>
  <borders count="22">
    <border>
      <left/>
      <right/>
      <top/>
      <bottom/>
      <diagonal/>
    </border>
    <border>
      <left/>
      <right/>
      <top/>
      <bottom style="thick">
        <color theme="4" tint="-0.24994659260841701"/>
      </bottom>
      <diagonal/>
    </border>
    <border>
      <left/>
      <right/>
      <top style="thick">
        <color theme="4" tint="-0.2499465926084170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203">
    <xf numFmtId="0" fontId="0" fillId="0" borderId="0" xfId="0"/>
    <xf numFmtId="0" fontId="2" fillId="0" borderId="0" xfId="0" applyFont="1"/>
    <xf numFmtId="0" fontId="2" fillId="0" borderId="3" xfId="0" applyFont="1" applyBorder="1"/>
    <xf numFmtId="0" fontId="0" fillId="0" borderId="0" xfId="0" applyAlignment="1">
      <alignment wrapText="1"/>
    </xf>
    <xf numFmtId="2" fontId="2" fillId="0" borderId="3" xfId="0" applyNumberFormat="1" applyFont="1" applyBorder="1"/>
    <xf numFmtId="164" fontId="0" fillId="0" borderId="3" xfId="0" applyNumberFormat="1" applyBorder="1"/>
    <xf numFmtId="164" fontId="2" fillId="0" borderId="3" xfId="0" applyNumberFormat="1" applyFont="1" applyBorder="1"/>
    <xf numFmtId="0" fontId="2" fillId="0" borderId="3" xfId="0" applyFont="1" applyBorder="1" applyAlignment="1">
      <alignment horizontal="center"/>
    </xf>
    <xf numFmtId="0" fontId="2" fillId="0" borderId="0" xfId="0" applyFont="1" applyAlignment="1">
      <alignment horizontal="center"/>
    </xf>
    <xf numFmtId="0" fontId="9" fillId="0" borderId="0" xfId="0" applyFont="1"/>
    <xf numFmtId="0" fontId="10" fillId="0" borderId="3" xfId="0" applyFont="1" applyBorder="1" applyAlignment="1">
      <alignment horizontal="right"/>
    </xf>
    <xf numFmtId="0" fontId="10" fillId="0" borderId="3" xfId="0" applyFont="1" applyBorder="1" applyAlignment="1">
      <alignment horizontal="center" vertical="center" wrapText="1"/>
    </xf>
    <xf numFmtId="0" fontId="2" fillId="0" borderId="3" xfId="0" applyFont="1" applyBorder="1" applyAlignment="1">
      <alignment horizontal="center" wrapText="1"/>
    </xf>
    <xf numFmtId="9" fontId="2" fillId="0" borderId="3" xfId="2" applyFont="1" applyBorder="1"/>
    <xf numFmtId="0" fontId="9" fillId="0" borderId="13" xfId="0" applyFont="1" applyBorder="1" applyAlignment="1">
      <alignment horizontal="center"/>
    </xf>
    <xf numFmtId="0" fontId="10" fillId="0" borderId="6" xfId="0" applyFont="1" applyBorder="1" applyAlignment="1">
      <alignment horizontal="center"/>
    </xf>
    <xf numFmtId="0" fontId="10" fillId="0" borderId="6" xfId="0" applyFont="1" applyBorder="1" applyAlignment="1">
      <alignment horizontal="center" vertical="center"/>
    </xf>
    <xf numFmtId="0" fontId="14" fillId="0" borderId="15" xfId="0" applyFont="1" applyBorder="1" applyAlignment="1">
      <alignment horizontal="left" vertical="top" wrapText="1" indent="2"/>
    </xf>
    <xf numFmtId="0" fontId="14" fillId="3" borderId="15" xfId="0" applyFont="1" applyFill="1" applyBorder="1" applyAlignment="1">
      <alignment horizontal="left" wrapText="1" indent="8"/>
    </xf>
    <xf numFmtId="0" fontId="14" fillId="0" borderId="15" xfId="0" applyFont="1" applyBorder="1" applyAlignment="1">
      <alignment horizontal="left" wrapText="1" indent="6"/>
    </xf>
    <xf numFmtId="0" fontId="14" fillId="4" borderId="15" xfId="0" applyFont="1" applyFill="1" applyBorder="1" applyAlignment="1">
      <alignment horizontal="left" vertical="center" wrapText="1" indent="5"/>
    </xf>
    <xf numFmtId="0" fontId="14" fillId="0" borderId="15" xfId="0" applyFont="1" applyBorder="1" applyAlignment="1">
      <alignment horizontal="center" vertical="center" wrapText="1"/>
    </xf>
    <xf numFmtId="0" fontId="14" fillId="5" borderId="15" xfId="0" applyFont="1" applyFill="1" applyBorder="1" applyAlignment="1">
      <alignment horizontal="center" vertical="center" wrapText="1"/>
    </xf>
    <xf numFmtId="0" fontId="0" fillId="6" borderId="15" xfId="0" applyFill="1" applyBorder="1" applyAlignment="1">
      <alignment horizontal="center" vertical="top" wrapText="1"/>
    </xf>
    <xf numFmtId="0" fontId="0" fillId="0" borderId="0" xfId="0" applyAlignment="1">
      <alignment horizontal="left" vertical="top"/>
    </xf>
    <xf numFmtId="1" fontId="15" fillId="0" borderId="15" xfId="0" applyNumberFormat="1" applyFont="1" applyBorder="1" applyAlignment="1">
      <alignment horizontal="center" vertical="top" shrinkToFit="1"/>
    </xf>
    <xf numFmtId="0" fontId="16" fillId="0" borderId="15" xfId="0" applyFont="1" applyBorder="1" applyAlignment="1">
      <alignment horizontal="left" vertical="top" wrapText="1"/>
    </xf>
    <xf numFmtId="0" fontId="16" fillId="0" borderId="15" xfId="0" applyFont="1" applyBorder="1" applyAlignment="1">
      <alignment horizontal="center" vertical="top" wrapText="1"/>
    </xf>
    <xf numFmtId="165" fontId="15" fillId="0" borderId="15" xfId="0" applyNumberFormat="1" applyFont="1" applyBorder="1" applyAlignment="1">
      <alignment horizontal="center" vertical="top" shrinkToFit="1"/>
    </xf>
    <xf numFmtId="0" fontId="0" fillId="0" borderId="15" xfId="0" applyBorder="1" applyAlignment="1">
      <alignment horizontal="left" wrapText="1"/>
    </xf>
    <xf numFmtId="1" fontId="15" fillId="0" borderId="15" xfId="0" applyNumberFormat="1" applyFont="1" applyBorder="1" applyAlignment="1">
      <alignment horizontal="center" vertical="center" shrinkToFit="1"/>
    </xf>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0" fillId="0" borderId="15" xfId="0" applyBorder="1" applyAlignment="1">
      <alignment horizontal="left" vertical="top" wrapText="1"/>
    </xf>
    <xf numFmtId="165" fontId="15" fillId="0" borderId="15" xfId="0" applyNumberFormat="1" applyFont="1" applyBorder="1" applyAlignment="1">
      <alignment horizontal="center" vertical="center" shrinkToFit="1"/>
    </xf>
    <xf numFmtId="1" fontId="15" fillId="0" borderId="15" xfId="0" applyNumberFormat="1" applyFont="1" applyBorder="1" applyAlignment="1">
      <alignment horizontal="center" shrinkToFit="1"/>
    </xf>
    <xf numFmtId="0" fontId="16" fillId="0" borderId="15" xfId="0" applyFont="1" applyBorder="1" applyAlignment="1">
      <alignment horizontal="left" wrapText="1"/>
    </xf>
    <xf numFmtId="0" fontId="16" fillId="0" borderId="15" xfId="0" applyFont="1" applyBorder="1" applyAlignment="1">
      <alignment horizontal="center" wrapText="1"/>
    </xf>
    <xf numFmtId="165" fontId="15" fillId="0" borderId="15" xfId="0" applyNumberFormat="1" applyFont="1" applyBorder="1" applyAlignment="1">
      <alignment horizontal="center" shrinkToFit="1"/>
    </xf>
    <xf numFmtId="0" fontId="16" fillId="0" borderId="15" xfId="0" applyFont="1" applyBorder="1" applyAlignment="1">
      <alignment horizontal="left" vertical="center" wrapText="1" indent="6"/>
    </xf>
    <xf numFmtId="0" fontId="16" fillId="0" borderId="15" xfId="0" applyFont="1" applyBorder="1" applyAlignment="1">
      <alignment horizontal="left" vertical="top" wrapText="1" indent="2"/>
    </xf>
    <xf numFmtId="0" fontId="16" fillId="0" borderId="15" xfId="0" applyFont="1" applyBorder="1" applyAlignment="1">
      <alignment horizontal="left" vertical="top" wrapText="1" indent="4"/>
    </xf>
    <xf numFmtId="0" fontId="17" fillId="0" borderId="15" xfId="0" applyFont="1" applyBorder="1" applyAlignment="1">
      <alignment horizontal="left" vertical="top" wrapText="1"/>
    </xf>
    <xf numFmtId="0" fontId="19" fillId="0" borderId="15" xfId="0" applyFont="1" applyBorder="1" applyAlignment="1">
      <alignment horizontal="center" vertical="top" wrapText="1"/>
    </xf>
    <xf numFmtId="0" fontId="16" fillId="0" borderId="15" xfId="0" applyFont="1" applyBorder="1" applyAlignment="1">
      <alignment horizontal="left" vertical="center" wrapText="1" indent="7"/>
    </xf>
    <xf numFmtId="0" fontId="19" fillId="0" borderId="15" xfId="0" applyFont="1" applyBorder="1" applyAlignment="1">
      <alignment horizontal="center" vertical="center" wrapText="1"/>
    </xf>
    <xf numFmtId="0" fontId="0" fillId="0" borderId="15" xfId="0" applyBorder="1" applyAlignment="1">
      <alignment horizontal="left" vertical="center" wrapText="1"/>
    </xf>
    <xf numFmtId="0" fontId="16" fillId="0" borderId="15" xfId="0" applyFont="1" applyBorder="1" applyAlignment="1">
      <alignment horizontal="right" vertical="top" wrapText="1" indent="2"/>
    </xf>
    <xf numFmtId="0" fontId="16" fillId="0" borderId="15" xfId="0" applyFont="1" applyBorder="1" applyAlignment="1">
      <alignment horizontal="right" vertical="top" wrapText="1" indent="1"/>
    </xf>
    <xf numFmtId="166" fontId="15" fillId="0" borderId="15" xfId="0" applyNumberFormat="1" applyFont="1" applyBorder="1" applyAlignment="1">
      <alignment horizontal="center" vertical="top" shrinkToFit="1"/>
    </xf>
    <xf numFmtId="0" fontId="20" fillId="0" borderId="15" xfId="0" applyFont="1" applyBorder="1" applyAlignment="1">
      <alignment horizontal="left" vertical="top" wrapText="1"/>
    </xf>
    <xf numFmtId="0" fontId="16" fillId="0" borderId="15" xfId="0" applyFont="1" applyBorder="1" applyAlignment="1">
      <alignment horizontal="left" vertical="center" wrapText="1" indent="2"/>
    </xf>
    <xf numFmtId="0" fontId="16" fillId="0" borderId="15" xfId="0" applyFont="1" applyBorder="1" applyAlignment="1">
      <alignment horizontal="left" vertical="top" wrapText="1" indent="9"/>
    </xf>
    <xf numFmtId="167" fontId="15" fillId="0" borderId="15" xfId="0" applyNumberFormat="1" applyFont="1" applyBorder="1" applyAlignment="1">
      <alignment horizontal="center" vertical="top" shrinkToFit="1"/>
    </xf>
    <xf numFmtId="0" fontId="16" fillId="0" borderId="16" xfId="0" applyFont="1" applyBorder="1" applyAlignment="1">
      <alignment horizontal="left" vertical="top" wrapText="1"/>
    </xf>
    <xf numFmtId="0" fontId="16" fillId="0" borderId="16" xfId="0" applyFont="1" applyBorder="1" applyAlignment="1">
      <alignment horizontal="left" vertical="top" wrapText="1" indent="9"/>
    </xf>
    <xf numFmtId="167" fontId="15" fillId="0" borderId="16" xfId="0" applyNumberFormat="1" applyFont="1" applyBorder="1" applyAlignment="1">
      <alignment horizontal="center" vertical="top" shrinkToFit="1"/>
    </xf>
    <xf numFmtId="0" fontId="0" fillId="0" borderId="16" xfId="0" applyBorder="1" applyAlignment="1">
      <alignment horizontal="left" vertical="center" wrapText="1"/>
    </xf>
    <xf numFmtId="0" fontId="16" fillId="0" borderId="16" xfId="0" applyFont="1" applyBorder="1" applyAlignment="1">
      <alignment horizontal="center" vertical="top" wrapText="1"/>
    </xf>
    <xf numFmtId="165" fontId="15" fillId="0" borderId="16" xfId="0" applyNumberFormat="1" applyFont="1" applyBorder="1" applyAlignment="1">
      <alignment horizontal="center" vertical="top" shrinkToFit="1"/>
    </xf>
    <xf numFmtId="2" fontId="15" fillId="0" borderId="15" xfId="0" applyNumberFormat="1" applyFont="1" applyBorder="1" applyAlignment="1">
      <alignment horizontal="center" vertical="top" shrinkToFit="1"/>
    </xf>
    <xf numFmtId="0" fontId="16" fillId="0" borderId="15" xfId="0" applyFont="1" applyBorder="1" applyAlignment="1">
      <alignment horizontal="left" vertical="center" wrapText="1" indent="10"/>
    </xf>
    <xf numFmtId="165" fontId="15" fillId="0" borderId="16" xfId="0" applyNumberFormat="1" applyFont="1" applyBorder="1" applyAlignment="1">
      <alignment horizontal="center" vertical="center" shrinkToFit="1"/>
    </xf>
    <xf numFmtId="0" fontId="16" fillId="0" borderId="15" xfId="0" applyFont="1" applyBorder="1" applyAlignment="1">
      <alignment horizontal="right" vertical="center" wrapText="1" indent="2"/>
    </xf>
    <xf numFmtId="0" fontId="16" fillId="0" borderId="15" xfId="0" applyFont="1" applyBorder="1" applyAlignment="1">
      <alignment horizontal="right" vertical="center" wrapText="1" indent="1"/>
    </xf>
    <xf numFmtId="167" fontId="15" fillId="0" borderId="15" xfId="0" applyNumberFormat="1" applyFont="1" applyBorder="1" applyAlignment="1">
      <alignment horizontal="left" vertical="top" indent="2" shrinkToFit="1"/>
    </xf>
    <xf numFmtId="0" fontId="16" fillId="0" borderId="15" xfId="0" applyFont="1" applyBorder="1" applyAlignment="1">
      <alignment horizontal="left" vertical="top" wrapText="1" indent="10"/>
    </xf>
    <xf numFmtId="1" fontId="15" fillId="0" borderId="15" xfId="0" applyNumberFormat="1" applyFont="1" applyBorder="1" applyAlignment="1">
      <alignment horizontal="left" vertical="top" indent="2" shrinkToFit="1"/>
    </xf>
    <xf numFmtId="0" fontId="21" fillId="0" borderId="15" xfId="0" applyFont="1" applyBorder="1" applyAlignment="1">
      <alignment horizontal="left" vertical="top" wrapText="1"/>
    </xf>
    <xf numFmtId="0" fontId="20" fillId="0" borderId="15" xfId="0" applyFont="1" applyBorder="1" applyAlignment="1">
      <alignment horizontal="center" vertical="top" wrapText="1"/>
    </xf>
    <xf numFmtId="0" fontId="22" fillId="0" borderId="15" xfId="0" applyFont="1" applyBorder="1" applyAlignment="1">
      <alignment horizontal="center" vertical="top" wrapText="1"/>
    </xf>
    <xf numFmtId="0" fontId="16" fillId="0" borderId="18" xfId="0" applyFont="1" applyBorder="1" applyAlignment="1">
      <alignment horizontal="left" vertical="top" wrapText="1"/>
    </xf>
    <xf numFmtId="165" fontId="15" fillId="0" borderId="18" xfId="0" applyNumberFormat="1" applyFont="1" applyBorder="1" applyAlignment="1">
      <alignment horizontal="center" vertical="top" shrinkToFit="1"/>
    </xf>
    <xf numFmtId="0" fontId="16" fillId="0" borderId="15" xfId="0" applyFont="1" applyBorder="1" applyAlignment="1">
      <alignment horizontal="left" vertical="top" wrapText="1" indent="6"/>
    </xf>
    <xf numFmtId="0" fontId="16" fillId="0" borderId="15" xfId="0" applyFont="1" applyBorder="1" applyAlignment="1">
      <alignment horizontal="left" vertical="top" wrapText="1" indent="1"/>
    </xf>
    <xf numFmtId="1" fontId="23" fillId="0" borderId="15" xfId="0" applyNumberFormat="1" applyFont="1" applyBorder="1" applyAlignment="1">
      <alignment horizontal="center" vertical="top" shrinkToFit="1"/>
    </xf>
    <xf numFmtId="0" fontId="19" fillId="0" borderId="15" xfId="0" applyFont="1" applyBorder="1" applyAlignment="1">
      <alignment horizontal="left" vertical="top" wrapText="1" indent="3"/>
    </xf>
    <xf numFmtId="0" fontId="19" fillId="0" borderId="15" xfId="0" applyFont="1" applyBorder="1" applyAlignment="1">
      <alignment horizontal="left" vertical="top" wrapText="1" indent="2"/>
    </xf>
    <xf numFmtId="0" fontId="19" fillId="0" borderId="15" xfId="0" applyFont="1" applyBorder="1" applyAlignment="1">
      <alignment horizontal="left" vertical="top" wrapText="1" indent="5"/>
    </xf>
    <xf numFmtId="0" fontId="16" fillId="0" borderId="15" xfId="0" applyFont="1" applyBorder="1" applyAlignment="1">
      <alignment horizontal="left" vertical="center" wrapText="1" indent="1"/>
    </xf>
    <xf numFmtId="0" fontId="16" fillId="0" borderId="15" xfId="0" applyFont="1" applyBorder="1" applyAlignment="1">
      <alignment horizontal="left" vertical="center" wrapText="1" indent="9"/>
    </xf>
    <xf numFmtId="0" fontId="16" fillId="0" borderId="15" xfId="0" applyFont="1" applyBorder="1" applyAlignment="1">
      <alignment horizontal="left" wrapText="1" indent="1"/>
    </xf>
    <xf numFmtId="0" fontId="16" fillId="0" borderId="15" xfId="0" applyFont="1" applyBorder="1" applyAlignment="1">
      <alignment horizontal="left" vertical="top" wrapText="1" indent="7"/>
    </xf>
    <xf numFmtId="0" fontId="16" fillId="0" borderId="15" xfId="0" applyFont="1" applyBorder="1" applyAlignment="1">
      <alignment horizontal="left" wrapText="1" indent="4"/>
    </xf>
    <xf numFmtId="0" fontId="0" fillId="0" borderId="15" xfId="0" applyBorder="1" applyAlignment="1">
      <alignment horizontal="center" vertical="top" wrapText="1"/>
    </xf>
    <xf numFmtId="0" fontId="16" fillId="0" borderId="15" xfId="0" applyFont="1" applyBorder="1" applyAlignment="1">
      <alignment horizontal="left" vertical="top" wrapText="1" indent="5"/>
    </xf>
    <xf numFmtId="0" fontId="16" fillId="0" borderId="15" xfId="0" applyFont="1" applyBorder="1" applyAlignment="1">
      <alignment horizontal="left" vertical="center" wrapText="1" indent="8"/>
    </xf>
    <xf numFmtId="0" fontId="16" fillId="0" borderId="15" xfId="0" applyFont="1" applyBorder="1" applyAlignment="1">
      <alignment horizontal="left" vertical="top" wrapText="1" indent="8"/>
    </xf>
    <xf numFmtId="0" fontId="20" fillId="0" borderId="15" xfId="0" applyFont="1" applyBorder="1" applyAlignment="1">
      <alignment horizontal="left" vertical="top" wrapText="1" indent="1"/>
    </xf>
    <xf numFmtId="0" fontId="16" fillId="0" borderId="15" xfId="0" applyFont="1" applyBorder="1" applyAlignment="1">
      <alignment horizontal="left" vertical="center" wrapText="1" indent="5"/>
    </xf>
    <xf numFmtId="0" fontId="16" fillId="0" borderId="15" xfId="0" applyFont="1" applyBorder="1" applyAlignment="1">
      <alignment horizontal="left" vertical="center" wrapText="1" indent="4"/>
    </xf>
    <xf numFmtId="167" fontId="15" fillId="0" borderId="15" xfId="0" applyNumberFormat="1" applyFont="1" applyBorder="1" applyAlignment="1">
      <alignment horizontal="center" vertical="center" shrinkToFit="1"/>
    </xf>
    <xf numFmtId="0" fontId="19" fillId="0" borderId="15" xfId="0" applyFont="1" applyBorder="1" applyAlignment="1">
      <alignment horizontal="left" vertical="top" wrapText="1"/>
    </xf>
    <xf numFmtId="166" fontId="15" fillId="0" borderId="15" xfId="0" applyNumberFormat="1" applyFont="1" applyBorder="1" applyAlignment="1">
      <alignment horizontal="center" vertical="center" shrinkToFit="1"/>
    </xf>
    <xf numFmtId="0" fontId="10" fillId="0" borderId="12" xfId="0" applyFont="1" applyBorder="1" applyAlignment="1">
      <alignment vertical="center"/>
    </xf>
    <xf numFmtId="0" fontId="10" fillId="0" borderId="12" xfId="0" applyFont="1" applyBorder="1" applyAlignment="1">
      <alignment horizontal="center" vertical="center"/>
    </xf>
    <xf numFmtId="0" fontId="2" fillId="0" borderId="3" xfId="0" applyFont="1" applyBorder="1" applyAlignment="1" applyProtection="1">
      <alignment horizontal="center" wrapText="1"/>
      <protection locked="0"/>
    </xf>
    <xf numFmtId="2" fontId="2" fillId="0" borderId="3" xfId="0" applyNumberFormat="1" applyFont="1" applyBorder="1" applyProtection="1">
      <protection locked="0"/>
    </xf>
    <xf numFmtId="0" fontId="2" fillId="0" borderId="3" xfId="0" applyFont="1" applyBorder="1" applyAlignment="1" applyProtection="1">
      <alignment horizontal="center"/>
      <protection locked="0"/>
    </xf>
    <xf numFmtId="0" fontId="2" fillId="0" borderId="3" xfId="0" applyFont="1" applyBorder="1" applyProtection="1">
      <protection locked="0"/>
    </xf>
    <xf numFmtId="44" fontId="2" fillId="0" borderId="3" xfId="1" applyFont="1" applyBorder="1" applyProtection="1">
      <protection locked="0"/>
    </xf>
    <xf numFmtId="164" fontId="2" fillId="7" borderId="3" xfId="0" applyNumberFormat="1" applyFont="1" applyFill="1" applyBorder="1" applyAlignment="1">
      <alignment horizontal="center" vertical="center"/>
    </xf>
    <xf numFmtId="2" fontId="2" fillId="7" borderId="3" xfId="0" applyNumberFormat="1" applyFont="1" applyFill="1" applyBorder="1" applyAlignment="1" applyProtection="1">
      <alignment horizontal="center" vertical="center"/>
    </xf>
    <xf numFmtId="2" fontId="2" fillId="7" borderId="3" xfId="0" applyNumberFormat="1" applyFont="1" applyFill="1" applyBorder="1" applyAlignment="1">
      <alignment horizontal="center" vertical="center"/>
    </xf>
    <xf numFmtId="2" fontId="2" fillId="7" borderId="3" xfId="0" applyNumberFormat="1" applyFont="1" applyFill="1" applyBorder="1"/>
    <xf numFmtId="44" fontId="2" fillId="7" borderId="3" xfId="1" applyFont="1" applyFill="1" applyBorder="1" applyProtection="1">
      <protection locked="0"/>
    </xf>
    <xf numFmtId="0" fontId="13" fillId="2" borderId="3" xfId="0" applyFont="1" applyFill="1" applyBorder="1" applyAlignment="1" applyProtection="1">
      <protection locked="0"/>
    </xf>
    <xf numFmtId="0" fontId="26" fillId="2" borderId="3" xfId="0" applyFont="1" applyFill="1" applyBorder="1" applyAlignment="1" applyProtection="1"/>
    <xf numFmtId="0" fontId="2" fillId="0" borderId="3" xfId="0" applyFont="1" applyBorder="1" applyAlignment="1" applyProtection="1">
      <alignment horizontal="center" wrapText="1"/>
      <protection locked="0"/>
    </xf>
    <xf numFmtId="164" fontId="2" fillId="7" borderId="3" xfId="0" applyNumberFormat="1" applyFont="1" applyFill="1" applyBorder="1" applyAlignment="1" applyProtection="1">
      <alignment horizontal="center" vertical="center"/>
      <protection locked="0"/>
    </xf>
    <xf numFmtId="0" fontId="2" fillId="7" borderId="3" xfId="0" applyFont="1" applyFill="1" applyBorder="1" applyAlignment="1" applyProtection="1">
      <alignment horizontal="center" vertical="center"/>
      <protection locked="0"/>
    </xf>
    <xf numFmtId="0" fontId="10" fillId="0" borderId="8" xfId="0" applyFont="1" applyBorder="1" applyAlignment="1">
      <alignment horizontal="center" vertical="center"/>
    </xf>
    <xf numFmtId="0" fontId="10" fillId="0" borderId="12" xfId="0" applyFont="1" applyBorder="1" applyAlignment="1">
      <alignment horizontal="center" vertical="center"/>
    </xf>
    <xf numFmtId="0" fontId="10" fillId="0" borderId="20" xfId="0" applyFont="1" applyBorder="1" applyAlignment="1">
      <alignment horizontal="center" vertical="center"/>
    </xf>
    <xf numFmtId="0" fontId="10" fillId="0" borderId="9"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13"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1" fillId="0" borderId="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2" xfId="0" applyFont="1" applyBorder="1" applyAlignment="1">
      <alignment horizontal="center" vertical="center" wrapText="1"/>
    </xf>
    <xf numFmtId="0" fontId="10" fillId="0" borderId="4" xfId="0" applyFont="1" applyBorder="1" applyAlignment="1">
      <alignment horizontal="right"/>
    </xf>
    <xf numFmtId="0" fontId="10" fillId="0" borderId="5" xfId="0" applyFont="1" applyBorder="1" applyAlignment="1">
      <alignment horizontal="right"/>
    </xf>
    <xf numFmtId="0" fontId="10" fillId="0" borderId="6" xfId="0" applyFont="1" applyBorder="1" applyAlignment="1">
      <alignment horizontal="right"/>
    </xf>
    <xf numFmtId="0" fontId="12" fillId="0" borderId="4" xfId="0" applyFont="1" applyBorder="1" applyAlignment="1">
      <alignment horizontal="center" wrapText="1"/>
    </xf>
    <xf numFmtId="0" fontId="12" fillId="0" borderId="5" xfId="0" applyFont="1" applyBorder="1" applyAlignment="1">
      <alignment horizontal="center" wrapText="1"/>
    </xf>
    <xf numFmtId="0" fontId="12" fillId="0" borderId="6" xfId="0" applyFont="1" applyBorder="1" applyAlignment="1">
      <alignment horizontal="center" wrapText="1"/>
    </xf>
    <xf numFmtId="0" fontId="26" fillId="2" borderId="4" xfId="0" applyFont="1" applyFill="1" applyBorder="1" applyAlignment="1" applyProtection="1">
      <alignment horizontal="center"/>
    </xf>
    <xf numFmtId="0" fontId="26" fillId="2" borderId="6" xfId="0" applyFont="1" applyFill="1" applyBorder="1" applyAlignment="1" applyProtection="1">
      <alignment horizontal="center"/>
    </xf>
    <xf numFmtId="0" fontId="13" fillId="2" borderId="4" xfId="0" applyFont="1" applyFill="1" applyBorder="1" applyAlignment="1" applyProtection="1">
      <alignment horizontal="center"/>
      <protection locked="0"/>
    </xf>
    <xf numFmtId="0" fontId="13" fillId="2" borderId="6" xfId="0" applyFont="1" applyFill="1" applyBorder="1" applyAlignment="1" applyProtection="1">
      <alignment horizontal="center"/>
      <protection locked="0"/>
    </xf>
    <xf numFmtId="0" fontId="2" fillId="0" borderId="9" xfId="0" applyFont="1" applyBorder="1" applyAlignment="1">
      <alignment horizontal="center"/>
    </xf>
    <xf numFmtId="0" fontId="10" fillId="0" borderId="0" xfId="0" applyFont="1" applyAlignment="1">
      <alignment horizontal="left" vertical="center" wrapText="1"/>
    </xf>
    <xf numFmtId="0" fontId="2" fillId="0" borderId="0" xfId="0" applyFont="1" applyAlignment="1">
      <alignment horizontal="center"/>
    </xf>
    <xf numFmtId="0" fontId="9" fillId="0" borderId="0" xfId="0" applyFont="1" applyAlignment="1">
      <alignment horizontal="left" vertical="center"/>
    </xf>
    <xf numFmtId="0" fontId="3" fillId="0" borderId="3" xfId="0" applyFont="1" applyBorder="1" applyAlignment="1" applyProtection="1">
      <alignment horizontal="center"/>
      <protection locked="0"/>
    </xf>
    <xf numFmtId="0" fontId="10" fillId="0" borderId="0" xfId="0" applyFont="1" applyAlignment="1">
      <alignment horizontal="left" vertical="center"/>
    </xf>
    <xf numFmtId="0" fontId="10" fillId="0" borderId="3" xfId="0" applyFont="1" applyBorder="1" applyAlignment="1" applyProtection="1">
      <alignment horizontal="center"/>
      <protection locked="0"/>
    </xf>
    <xf numFmtId="0" fontId="2" fillId="0" borderId="10" xfId="0" applyFont="1" applyBorder="1" applyAlignment="1">
      <alignment horizontal="center"/>
    </xf>
    <xf numFmtId="0" fontId="10" fillId="0" borderId="0" xfId="0" applyFont="1" applyAlignment="1">
      <alignment horizontal="center"/>
    </xf>
    <xf numFmtId="0" fontId="12" fillId="0" borderId="3" xfId="0" applyFont="1" applyBorder="1" applyAlignment="1">
      <alignment horizontal="center"/>
    </xf>
    <xf numFmtId="49" fontId="10" fillId="0" borderId="3" xfId="0" applyNumberFormat="1" applyFont="1" applyBorder="1" applyAlignment="1">
      <alignment horizontal="left" wrapText="1"/>
    </xf>
    <xf numFmtId="49" fontId="10" fillId="0" borderId="3" xfId="0" applyNumberFormat="1" applyFont="1" applyBorder="1" applyAlignment="1">
      <alignment horizontal="center" wrapText="1"/>
    </xf>
    <xf numFmtId="0" fontId="2" fillId="0" borderId="3" xfId="0" applyFont="1" applyBorder="1" applyAlignment="1" applyProtection="1">
      <alignment horizontal="left" vertical="top" wrapText="1"/>
      <protection locked="0"/>
    </xf>
    <xf numFmtId="0" fontId="2" fillId="0" borderId="13" xfId="0" applyFont="1" applyBorder="1" applyAlignment="1">
      <alignment horizontal="center"/>
    </xf>
    <xf numFmtId="0" fontId="2" fillId="0" borderId="11" xfId="0" applyFont="1" applyBorder="1" applyAlignment="1">
      <alignment horizontal="center"/>
    </xf>
    <xf numFmtId="0" fontId="10" fillId="0" borderId="3" xfId="0" applyFont="1" applyBorder="1" applyAlignment="1">
      <alignment horizontal="right"/>
    </xf>
    <xf numFmtId="164" fontId="2" fillId="0" borderId="3" xfId="0" applyNumberFormat="1" applyFont="1" applyBorder="1" applyAlignment="1" applyProtection="1">
      <alignment horizontal="center"/>
      <protection locked="0"/>
    </xf>
    <xf numFmtId="0" fontId="11" fillId="0" borderId="3" xfId="0" applyFont="1" applyBorder="1" applyAlignment="1">
      <alignment horizontal="center" vertical="center" wrapText="1"/>
    </xf>
    <xf numFmtId="0" fontId="10" fillId="0" borderId="12" xfId="0" applyFont="1" applyBorder="1" applyAlignment="1">
      <alignment horizont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9" fillId="0" borderId="3" xfId="0" applyFont="1" applyBorder="1" applyAlignment="1">
      <alignment horizontal="left"/>
    </xf>
    <xf numFmtId="0" fontId="10" fillId="0" borderId="3" xfId="0" applyFont="1" applyBorder="1" applyAlignment="1">
      <alignment horizontal="center" vertical="center" wrapText="1"/>
    </xf>
    <xf numFmtId="0" fontId="10" fillId="0" borderId="12" xfId="0" applyFont="1" applyBorder="1" applyAlignment="1">
      <alignment horizontal="center" vertical="center" wrapText="1"/>
    </xf>
    <xf numFmtId="0" fontId="2" fillId="0" borderId="3" xfId="0" applyFont="1" applyBorder="1" applyAlignment="1" applyProtection="1">
      <alignment horizontal="center"/>
      <protection locked="0"/>
    </xf>
    <xf numFmtId="0" fontId="9" fillId="0" borderId="4" xfId="0" applyFont="1" applyBorder="1" applyAlignment="1">
      <alignment horizontal="center"/>
    </xf>
    <xf numFmtId="0" fontId="9" fillId="0" borderId="6" xfId="0" applyFont="1" applyBorder="1" applyAlignment="1">
      <alignment horizontal="center"/>
    </xf>
    <xf numFmtId="44" fontId="2" fillId="0" borderId="3" xfId="0" applyNumberFormat="1" applyFont="1" applyBorder="1" applyAlignment="1">
      <alignment horizontal="center"/>
    </xf>
    <xf numFmtId="0" fontId="2" fillId="0" borderId="3" xfId="0" applyFont="1" applyBorder="1" applyAlignment="1">
      <alignment horizontal="center"/>
    </xf>
    <xf numFmtId="44" fontId="2" fillId="0" borderId="3" xfId="0" applyNumberFormat="1" applyFont="1" applyBorder="1" applyAlignment="1">
      <alignment horizontal="center" vertical="center"/>
    </xf>
    <xf numFmtId="0" fontId="9" fillId="0" borderId="13" xfId="0" applyFont="1" applyBorder="1" applyAlignment="1">
      <alignment horizontal="center"/>
    </xf>
    <xf numFmtId="0" fontId="9" fillId="0" borderId="11" xfId="0" applyFont="1" applyBorder="1" applyAlignment="1">
      <alignment horizontal="center"/>
    </xf>
    <xf numFmtId="9" fontId="11" fillId="0" borderId="8" xfId="2" applyFont="1" applyBorder="1" applyAlignment="1">
      <alignment horizontal="center" vertical="center" wrapText="1"/>
    </xf>
    <xf numFmtId="9" fontId="11" fillId="0" borderId="14" xfId="2" applyFont="1" applyBorder="1" applyAlignment="1">
      <alignment horizontal="center" vertical="center" wrapText="1"/>
    </xf>
    <xf numFmtId="9" fontId="11" fillId="0" borderId="12" xfId="2" applyFont="1" applyBorder="1" applyAlignment="1">
      <alignment horizontal="center" vertical="center" wrapText="1"/>
    </xf>
    <xf numFmtId="0" fontId="0" fillId="0" borderId="2" xfId="0" applyBorder="1" applyAlignment="1">
      <alignment horizontal="center"/>
    </xf>
    <xf numFmtId="0" fontId="2" fillId="0" borderId="4" xfId="0" applyFont="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7" xfId="0" applyFont="1" applyBorder="1" applyAlignment="1">
      <alignment horizontal="center"/>
    </xf>
    <xf numFmtId="0" fontId="2" fillId="0" borderId="3" xfId="0" applyFont="1" applyBorder="1" applyAlignment="1" applyProtection="1">
      <alignment horizontal="left"/>
      <protection locked="0"/>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6" xfId="0" applyBorder="1" applyAlignment="1">
      <alignment horizontal="left" vertical="top" wrapText="1" indent="2"/>
    </xf>
    <xf numFmtId="0" fontId="0" fillId="0" borderId="17" xfId="0" applyBorder="1" applyAlignment="1">
      <alignment horizontal="left" vertical="top" wrapText="1" indent="2"/>
    </xf>
    <xf numFmtId="0" fontId="0" fillId="0" borderId="18" xfId="0" applyBorder="1" applyAlignment="1">
      <alignment horizontal="left" vertical="top" wrapText="1" indent="2"/>
    </xf>
    <xf numFmtId="0" fontId="0" fillId="0" borderId="3" xfId="0"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0" fillId="0" borderId="6" xfId="0" applyBorder="1" applyAlignment="1">
      <alignment horizontal="right"/>
    </xf>
    <xf numFmtId="164" fontId="0" fillId="0" borderId="4" xfId="0" applyNumberFormat="1" applyBorder="1" applyAlignment="1">
      <alignment horizontal="center"/>
    </xf>
    <xf numFmtId="164" fontId="0" fillId="0" borderId="6" xfId="0" applyNumberFormat="1" applyBorder="1" applyAlignment="1">
      <alignment horizontal="center"/>
    </xf>
    <xf numFmtId="164" fontId="2" fillId="0" borderId="3" xfId="0" applyNumberFormat="1" applyFont="1" applyBorder="1" applyAlignment="1">
      <alignment horizont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3" fillId="0" borderId="3" xfId="0" applyFont="1" applyBorder="1" applyAlignment="1">
      <alignment horizontal="left"/>
    </xf>
    <xf numFmtId="0" fontId="2" fillId="0" borderId="12" xfId="0" applyFont="1" applyBorder="1" applyAlignment="1">
      <alignment horizontal="center" vertical="center"/>
    </xf>
    <xf numFmtId="0" fontId="2" fillId="0" borderId="12" xfId="0" applyFont="1" applyBorder="1" applyAlignment="1">
      <alignment horizontal="center"/>
    </xf>
    <xf numFmtId="0" fontId="4" fillId="0" borderId="3" xfId="0" applyFont="1" applyBorder="1" applyAlignment="1">
      <alignment horizontal="center" vertical="center" wrapText="1"/>
    </xf>
    <xf numFmtId="0" fontId="27" fillId="0" borderId="0" xfId="0" applyFont="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599722</xdr:colOff>
      <xdr:row>0</xdr:row>
      <xdr:rowOff>35278</xdr:rowOff>
    </xdr:from>
    <xdr:to>
      <xdr:col>1</xdr:col>
      <xdr:colOff>160683</xdr:colOff>
      <xdr:row>0</xdr:row>
      <xdr:rowOff>849094</xdr:rowOff>
    </xdr:to>
    <xdr:pic>
      <xdr:nvPicPr>
        <xdr:cNvPr id="3" name="Picture 2">
          <a:extLst>
            <a:ext uri="{FF2B5EF4-FFF2-40B4-BE49-F238E27FC236}">
              <a16:creationId xmlns:a16="http://schemas.microsoft.com/office/drawing/2014/main" id="{5881F84B-6926-4195-82FD-E736AEADA0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722" y="35278"/>
          <a:ext cx="830961" cy="81381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izot, Robby" id="{DFEA304E-FF16-449A-BECE-60EFAAA4A630}" userId="S::51761@icf.com::c570a9aa-64ad-4352-b595-52a403240d0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W11" dT="2019-09-17T19:52:57.18" personId="{DFEA304E-FF16-449A-BECE-60EFAAA4A630}" id="{4C442539-9BA7-42BB-971E-823E83D4C79B}">
    <text>If not using all rows, please delete the #DIV/0! in each cell in order for the rows to sum</text>
  </threadedComment>
  <threadedComment ref="V23" dT="2019-09-17T19:53:34.12" personId="{DFEA304E-FF16-449A-BECE-60EFAAA4A630}" id="{8DAD57EE-7FA1-41E1-B7BC-886D97B48C48}">
    <text>If not using all rows, please delete the #DIV/0! in each cell in order for the rows to sum</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hyperlink" Target="https://en.wikipedia.org/wiki/EcoBoos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CAE35-8182-43F0-A7DC-79F9DF9BE759}">
  <dimension ref="A1:X57"/>
  <sheetViews>
    <sheetView tabSelected="1" zoomScale="70" zoomScaleNormal="70" workbookViewId="0">
      <selection activeCell="A12" sqref="A12:B12"/>
    </sheetView>
  </sheetViews>
  <sheetFormatPr defaultRowHeight="14.5" x14ac:dyDescent="0.35"/>
  <cols>
    <col min="1" max="1" width="18.1796875" customWidth="1"/>
    <col min="2" max="2" width="11.7265625" customWidth="1"/>
    <col min="3" max="5" width="16.36328125" customWidth="1"/>
    <col min="10" max="10" width="8.453125" customWidth="1"/>
    <col min="16" max="16" width="11.453125" customWidth="1"/>
    <col min="18" max="18" width="12.81640625" customWidth="1"/>
    <col min="19" max="19" width="12.81640625" hidden="1" customWidth="1"/>
    <col min="20" max="20" width="10.54296875" customWidth="1"/>
    <col min="21" max="21" width="10.54296875" hidden="1" customWidth="1"/>
    <col min="23" max="23" width="9.453125" bestFit="1" customWidth="1"/>
  </cols>
  <sheetData>
    <row r="1" spans="1:24" ht="71.5" customHeight="1" thickBot="1" x14ac:dyDescent="0.4">
      <c r="A1" s="161" t="s">
        <v>1054</v>
      </c>
      <c r="B1" s="162"/>
      <c r="C1" s="162"/>
      <c r="D1" s="162"/>
      <c r="E1" s="162"/>
      <c r="F1" s="162"/>
      <c r="G1" s="162"/>
      <c r="H1" s="162"/>
      <c r="I1" s="162"/>
      <c r="J1" s="162"/>
      <c r="K1" s="162"/>
      <c r="L1" s="162"/>
      <c r="M1" s="162"/>
      <c r="N1" s="162"/>
      <c r="O1" s="162"/>
      <c r="P1" s="162"/>
      <c r="Q1" s="162"/>
      <c r="R1" s="162"/>
      <c r="S1" s="162"/>
      <c r="T1" s="162"/>
      <c r="U1" s="162"/>
      <c r="V1" s="162"/>
      <c r="W1" s="162"/>
    </row>
    <row r="2" spans="1:24" ht="5.15" customHeight="1" thickTop="1" x14ac:dyDescent="0.35">
      <c r="A2" s="177"/>
      <c r="B2" s="177"/>
      <c r="C2" s="177"/>
      <c r="D2" s="177"/>
      <c r="E2" s="177"/>
      <c r="F2" s="177"/>
      <c r="G2" s="177"/>
      <c r="H2" s="177"/>
      <c r="I2" s="177"/>
      <c r="J2" s="177"/>
      <c r="K2" s="177"/>
      <c r="L2" s="177"/>
      <c r="M2" s="177"/>
      <c r="N2" s="177"/>
      <c r="O2" s="177"/>
      <c r="P2" s="177"/>
      <c r="Q2" s="177"/>
      <c r="R2" s="177"/>
      <c r="S2" s="177"/>
      <c r="T2" s="177"/>
      <c r="U2" s="177"/>
      <c r="V2" s="177"/>
      <c r="W2" s="177"/>
    </row>
    <row r="3" spans="1:24" ht="26.5" customHeight="1" x14ac:dyDescent="0.35">
      <c r="A3" s="9" t="s">
        <v>0</v>
      </c>
      <c r="B3" s="178"/>
      <c r="C3" s="179"/>
      <c r="D3" s="179"/>
      <c r="E3" s="179"/>
      <c r="F3" s="179"/>
      <c r="G3" s="179"/>
      <c r="H3" s="179"/>
      <c r="I3" s="180"/>
      <c r="J3" s="9" t="s">
        <v>1</v>
      </c>
      <c r="K3" s="9"/>
      <c r="L3" s="166"/>
      <c r="M3" s="166"/>
      <c r="N3" s="166"/>
      <c r="O3" s="166"/>
      <c r="P3" s="166"/>
      <c r="Q3" s="1"/>
      <c r="R3" s="172" t="s">
        <v>2</v>
      </c>
      <c r="S3" s="172"/>
      <c r="T3" s="173"/>
      <c r="U3" s="14"/>
      <c r="V3" s="167" t="s">
        <v>3</v>
      </c>
      <c r="W3" s="168"/>
    </row>
    <row r="4" spans="1:24" x14ac:dyDescent="0.35">
      <c r="A4" s="143"/>
      <c r="B4" s="143"/>
      <c r="C4" s="143"/>
      <c r="D4" s="143"/>
      <c r="E4" s="143"/>
      <c r="F4" s="143"/>
      <c r="G4" s="143"/>
      <c r="H4" s="143"/>
      <c r="I4" s="143"/>
      <c r="J4" s="143"/>
      <c r="K4" s="143"/>
      <c r="L4" s="143"/>
      <c r="M4" s="143"/>
      <c r="N4" s="143"/>
      <c r="O4" s="143"/>
      <c r="P4" s="143"/>
      <c r="Q4" s="181"/>
      <c r="R4" s="122" t="s">
        <v>4</v>
      </c>
      <c r="S4" s="123"/>
      <c r="T4" s="124"/>
      <c r="U4" s="15"/>
      <c r="V4" s="169" t="e">
        <f>W17</f>
        <v>#DIV/0!</v>
      </c>
      <c r="W4" s="170"/>
    </row>
    <row r="5" spans="1:24" ht="20.5" customHeight="1" x14ac:dyDescent="0.35">
      <c r="A5" s="9" t="s">
        <v>5</v>
      </c>
      <c r="B5" s="9"/>
      <c r="C5" s="182"/>
      <c r="D5" s="182"/>
      <c r="E5" s="182"/>
      <c r="F5" s="182"/>
      <c r="G5" s="182"/>
      <c r="H5" s="182"/>
      <c r="I5" s="182"/>
      <c r="J5" s="9" t="s">
        <v>6</v>
      </c>
      <c r="K5" s="137" t="s">
        <v>1057</v>
      </c>
      <c r="L5" s="138"/>
      <c r="M5" s="139"/>
      <c r="N5" s="140"/>
      <c r="O5" s="107" t="s">
        <v>1058</v>
      </c>
      <c r="P5" s="106"/>
      <c r="Q5" s="1"/>
      <c r="R5" s="125" t="s">
        <v>7</v>
      </c>
      <c r="S5" s="126"/>
      <c r="T5" s="127"/>
      <c r="U5" s="16"/>
      <c r="V5" s="171" t="e">
        <f>V29</f>
        <v>#N/A</v>
      </c>
      <c r="W5" s="171"/>
    </row>
    <row r="6" spans="1:24" x14ac:dyDescent="0.35">
      <c r="A6" s="154"/>
      <c r="B6" s="154"/>
      <c r="C6" s="154"/>
      <c r="D6" s="154"/>
      <c r="E6" s="154"/>
      <c r="F6" s="154"/>
      <c r="G6" s="154"/>
      <c r="H6" s="154"/>
      <c r="I6" s="154"/>
      <c r="J6" s="154"/>
      <c r="K6" s="154"/>
      <c r="L6" s="154"/>
      <c r="M6" s="154"/>
      <c r="N6" s="154"/>
      <c r="O6" s="154"/>
      <c r="P6" s="154"/>
      <c r="Q6" s="155"/>
      <c r="R6" s="131" t="s">
        <v>8</v>
      </c>
      <c r="S6" s="132"/>
      <c r="T6" s="133"/>
      <c r="U6" s="2"/>
      <c r="V6" s="169" t="e">
        <f>SUM(V4:W5)</f>
        <v>#DIV/0!</v>
      </c>
      <c r="W6" s="170"/>
    </row>
    <row r="7" spans="1:24" x14ac:dyDescent="0.35">
      <c r="A7" s="163" t="s">
        <v>9</v>
      </c>
      <c r="B7" s="163"/>
      <c r="C7" s="163"/>
      <c r="D7" s="163"/>
      <c r="E7" s="163"/>
      <c r="F7" s="163"/>
      <c r="G7" s="163"/>
      <c r="H7" s="163"/>
      <c r="I7" s="163"/>
      <c r="J7" s="163"/>
      <c r="K7" s="163"/>
      <c r="L7" s="163"/>
      <c r="M7" s="163"/>
      <c r="N7" s="163"/>
      <c r="O7" s="163"/>
      <c r="P7" s="163"/>
      <c r="Q7" s="163"/>
      <c r="R7" s="163"/>
      <c r="S7" s="163"/>
      <c r="T7" s="163"/>
      <c r="U7" s="163"/>
      <c r="V7" s="163"/>
      <c r="W7" s="163"/>
    </row>
    <row r="8" spans="1:24" x14ac:dyDescent="0.35">
      <c r="A8" s="112" t="s">
        <v>10</v>
      </c>
      <c r="B8" s="112"/>
      <c r="C8" s="112" t="s">
        <v>11</v>
      </c>
      <c r="D8" s="112"/>
      <c r="E8" s="112"/>
      <c r="F8" s="112"/>
      <c r="G8" s="165" t="s">
        <v>48</v>
      </c>
      <c r="H8" s="165"/>
      <c r="I8" s="165"/>
      <c r="J8" s="159" t="s">
        <v>13</v>
      </c>
      <c r="K8" s="159"/>
      <c r="L8" s="159"/>
      <c r="M8" s="159"/>
      <c r="N8" s="159"/>
      <c r="O8" s="159"/>
      <c r="P8" s="159"/>
      <c r="Q8" s="158" t="s">
        <v>46</v>
      </c>
      <c r="R8" s="158" t="s">
        <v>40</v>
      </c>
      <c r="S8" s="128" t="s">
        <v>45</v>
      </c>
      <c r="T8" s="158" t="s">
        <v>1053</v>
      </c>
      <c r="U8" s="174" t="s">
        <v>47</v>
      </c>
      <c r="V8" s="158" t="s">
        <v>17</v>
      </c>
      <c r="W8" s="158" t="s">
        <v>18</v>
      </c>
      <c r="X8" s="3"/>
    </row>
    <row r="9" spans="1:24" ht="28" customHeight="1" x14ac:dyDescent="0.35">
      <c r="A9" s="112"/>
      <c r="B9" s="112"/>
      <c r="C9" s="112"/>
      <c r="D9" s="112"/>
      <c r="E9" s="112"/>
      <c r="F9" s="112"/>
      <c r="G9" s="165"/>
      <c r="H9" s="165"/>
      <c r="I9" s="165"/>
      <c r="J9" s="134" t="s">
        <v>1055</v>
      </c>
      <c r="K9" s="135"/>
      <c r="L9" s="135"/>
      <c r="M9" s="135"/>
      <c r="N9" s="135"/>
      <c r="O9" s="135"/>
      <c r="P9" s="136"/>
      <c r="Q9" s="158"/>
      <c r="R9" s="158"/>
      <c r="S9" s="129"/>
      <c r="T9" s="158"/>
      <c r="U9" s="175"/>
      <c r="V9" s="158"/>
      <c r="W9" s="158"/>
      <c r="X9" s="3"/>
    </row>
    <row r="10" spans="1:24" ht="39" customHeight="1" x14ac:dyDescent="0.35">
      <c r="A10" s="160"/>
      <c r="B10" s="160"/>
      <c r="C10" s="160"/>
      <c r="D10" s="160"/>
      <c r="E10" s="160"/>
      <c r="F10" s="160"/>
      <c r="G10" s="164"/>
      <c r="H10" s="164"/>
      <c r="I10" s="164"/>
      <c r="J10" s="98" t="s">
        <v>19</v>
      </c>
      <c r="K10" s="98" t="s">
        <v>20</v>
      </c>
      <c r="L10" s="98" t="s">
        <v>21</v>
      </c>
      <c r="M10" s="98" t="s">
        <v>20</v>
      </c>
      <c r="N10" s="98" t="s">
        <v>22</v>
      </c>
      <c r="O10" s="98" t="s">
        <v>23</v>
      </c>
      <c r="P10" s="98" t="s">
        <v>23</v>
      </c>
      <c r="Q10" s="158"/>
      <c r="R10" s="158"/>
      <c r="S10" s="130"/>
      <c r="T10" s="158"/>
      <c r="U10" s="176"/>
      <c r="V10" s="158"/>
      <c r="W10" s="158"/>
    </row>
    <row r="11" spans="1:24" x14ac:dyDescent="0.35">
      <c r="A11" s="108"/>
      <c r="B11" s="108"/>
      <c r="C11" s="108"/>
      <c r="D11" s="108"/>
      <c r="E11" s="108"/>
      <c r="F11" s="108"/>
      <c r="G11" s="108"/>
      <c r="H11" s="108"/>
      <c r="I11" s="108"/>
      <c r="J11" s="97"/>
      <c r="K11" s="97"/>
      <c r="L11" s="97"/>
      <c r="M11" s="97"/>
      <c r="N11" s="97"/>
      <c r="O11" s="97"/>
      <c r="P11" s="97"/>
      <c r="Q11" s="99"/>
      <c r="R11" s="104">
        <f>SUM(J11:Q11)</f>
        <v>0</v>
      </c>
      <c r="S11" s="13" t="e">
        <f>Q11/R11</f>
        <v>#DIV/0!</v>
      </c>
      <c r="T11" s="99"/>
      <c r="U11" s="99" t="e">
        <f>T11*S11</f>
        <v>#DIV/0!</v>
      </c>
      <c r="V11" s="100"/>
      <c r="W11" s="105" t="e">
        <f>(Q11+U11)*V11</f>
        <v>#DIV/0!</v>
      </c>
    </row>
    <row r="12" spans="1:24" x14ac:dyDescent="0.35">
      <c r="A12" s="108"/>
      <c r="B12" s="108"/>
      <c r="C12" s="108"/>
      <c r="D12" s="108"/>
      <c r="E12" s="108"/>
      <c r="F12" s="108"/>
      <c r="G12" s="108"/>
      <c r="H12" s="108"/>
      <c r="I12" s="108"/>
      <c r="J12" s="97"/>
      <c r="K12" s="97"/>
      <c r="L12" s="97"/>
      <c r="M12" s="97"/>
      <c r="N12" s="97"/>
      <c r="O12" s="97"/>
      <c r="P12" s="97"/>
      <c r="Q12" s="99"/>
      <c r="R12" s="104">
        <f t="shared" ref="R12:R16" si="0">SUM(J12:P12)</f>
        <v>0</v>
      </c>
      <c r="S12" s="13" t="e">
        <f t="shared" ref="S12:S16" si="1">Q12/R12</f>
        <v>#DIV/0!</v>
      </c>
      <c r="T12" s="99"/>
      <c r="U12" s="99" t="e">
        <f t="shared" ref="U12:U16" si="2">T12*S12</f>
        <v>#DIV/0!</v>
      </c>
      <c r="V12" s="100"/>
      <c r="W12" s="105" t="e">
        <f t="shared" ref="W12:W16" si="3">(Q12+U12)*V12</f>
        <v>#DIV/0!</v>
      </c>
    </row>
    <row r="13" spans="1:24" x14ac:dyDescent="0.35">
      <c r="A13" s="108"/>
      <c r="B13" s="108"/>
      <c r="C13" s="108"/>
      <c r="D13" s="108"/>
      <c r="E13" s="108"/>
      <c r="F13" s="108"/>
      <c r="G13" s="108"/>
      <c r="H13" s="108"/>
      <c r="I13" s="108"/>
      <c r="J13" s="97"/>
      <c r="K13" s="97"/>
      <c r="L13" s="97"/>
      <c r="M13" s="97"/>
      <c r="N13" s="97"/>
      <c r="O13" s="97"/>
      <c r="P13" s="97"/>
      <c r="Q13" s="99"/>
      <c r="R13" s="104">
        <f t="shared" si="0"/>
        <v>0</v>
      </c>
      <c r="S13" s="13" t="e">
        <f t="shared" si="1"/>
        <v>#DIV/0!</v>
      </c>
      <c r="T13" s="99"/>
      <c r="U13" s="99" t="e">
        <f t="shared" si="2"/>
        <v>#DIV/0!</v>
      </c>
      <c r="V13" s="100"/>
      <c r="W13" s="105" t="e">
        <f t="shared" si="3"/>
        <v>#DIV/0!</v>
      </c>
    </row>
    <row r="14" spans="1:24" x14ac:dyDescent="0.35">
      <c r="A14" s="108"/>
      <c r="B14" s="108"/>
      <c r="C14" s="108"/>
      <c r="D14" s="108"/>
      <c r="E14" s="108"/>
      <c r="F14" s="108"/>
      <c r="G14" s="108"/>
      <c r="H14" s="108"/>
      <c r="I14" s="108"/>
      <c r="J14" s="97"/>
      <c r="K14" s="97"/>
      <c r="L14" s="97"/>
      <c r="M14" s="97"/>
      <c r="N14" s="97"/>
      <c r="O14" s="97"/>
      <c r="P14" s="97"/>
      <c r="Q14" s="99"/>
      <c r="R14" s="104">
        <f t="shared" si="0"/>
        <v>0</v>
      </c>
      <c r="S14" s="13" t="e">
        <f t="shared" si="1"/>
        <v>#DIV/0!</v>
      </c>
      <c r="T14" s="99"/>
      <c r="U14" s="99" t="e">
        <f t="shared" si="2"/>
        <v>#DIV/0!</v>
      </c>
      <c r="V14" s="100"/>
      <c r="W14" s="105" t="e">
        <f t="shared" si="3"/>
        <v>#DIV/0!</v>
      </c>
    </row>
    <row r="15" spans="1:24" x14ac:dyDescent="0.35">
      <c r="A15" s="108"/>
      <c r="B15" s="108"/>
      <c r="C15" s="108"/>
      <c r="D15" s="108"/>
      <c r="E15" s="108"/>
      <c r="F15" s="108"/>
      <c r="G15" s="108"/>
      <c r="H15" s="108"/>
      <c r="I15" s="108"/>
      <c r="J15" s="97"/>
      <c r="K15" s="97"/>
      <c r="L15" s="97"/>
      <c r="M15" s="97"/>
      <c r="N15" s="97"/>
      <c r="O15" s="97"/>
      <c r="P15" s="97"/>
      <c r="Q15" s="99"/>
      <c r="R15" s="104">
        <f t="shared" si="0"/>
        <v>0</v>
      </c>
      <c r="S15" s="13" t="e">
        <f t="shared" si="1"/>
        <v>#DIV/0!</v>
      </c>
      <c r="T15" s="99"/>
      <c r="U15" s="99" t="e">
        <f t="shared" si="2"/>
        <v>#DIV/0!</v>
      </c>
      <c r="V15" s="100"/>
      <c r="W15" s="105" t="e">
        <f t="shared" si="3"/>
        <v>#DIV/0!</v>
      </c>
    </row>
    <row r="16" spans="1:24" x14ac:dyDescent="0.35">
      <c r="A16" s="108"/>
      <c r="B16" s="108"/>
      <c r="C16" s="108"/>
      <c r="D16" s="108"/>
      <c r="E16" s="108"/>
      <c r="F16" s="108"/>
      <c r="G16" s="108"/>
      <c r="H16" s="108"/>
      <c r="I16" s="108"/>
      <c r="J16" s="97"/>
      <c r="K16" s="97"/>
      <c r="L16" s="97"/>
      <c r="M16" s="97"/>
      <c r="N16" s="97"/>
      <c r="O16" s="97"/>
      <c r="P16" s="97"/>
      <c r="Q16" s="99"/>
      <c r="R16" s="104">
        <f t="shared" si="0"/>
        <v>0</v>
      </c>
      <c r="S16" s="13" t="e">
        <f t="shared" si="1"/>
        <v>#DIV/0!</v>
      </c>
      <c r="T16" s="99"/>
      <c r="U16" s="99" t="e">
        <f t="shared" si="2"/>
        <v>#DIV/0!</v>
      </c>
      <c r="V16" s="100"/>
      <c r="W16" s="105" t="e">
        <f t="shared" si="3"/>
        <v>#DIV/0!</v>
      </c>
    </row>
    <row r="17" spans="1:23" x14ac:dyDescent="0.35">
      <c r="A17" s="131" t="s">
        <v>24</v>
      </c>
      <c r="B17" s="132"/>
      <c r="C17" s="132"/>
      <c r="D17" s="132"/>
      <c r="E17" s="132"/>
      <c r="F17" s="132"/>
      <c r="G17" s="132"/>
      <c r="H17" s="132"/>
      <c r="I17" s="132"/>
      <c r="J17" s="132"/>
      <c r="K17" s="132"/>
      <c r="L17" s="132"/>
      <c r="M17" s="132"/>
      <c r="N17" s="132"/>
      <c r="O17" s="132"/>
      <c r="P17" s="132"/>
      <c r="Q17" s="132"/>
      <c r="R17" s="132"/>
      <c r="S17" s="132"/>
      <c r="T17" s="132"/>
      <c r="U17" s="132"/>
      <c r="V17" s="133"/>
      <c r="W17" s="105" t="e">
        <f>SUM(W11:W16)</f>
        <v>#DIV/0!</v>
      </c>
    </row>
    <row r="18" spans="1:23" x14ac:dyDescent="0.35">
      <c r="A18" s="150" t="s">
        <v>43</v>
      </c>
      <c r="B18" s="150"/>
      <c r="C18" s="150"/>
      <c r="D18" s="150"/>
      <c r="E18" s="150"/>
      <c r="F18" s="150"/>
      <c r="G18" s="150"/>
      <c r="H18" s="150"/>
      <c r="I18" s="150"/>
      <c r="J18" s="150"/>
      <c r="K18" s="150"/>
      <c r="L18" s="150"/>
      <c r="M18" s="150"/>
      <c r="N18" s="150"/>
      <c r="O18" s="150"/>
      <c r="P18" s="150"/>
      <c r="Q18" s="150"/>
      <c r="R18" s="150"/>
      <c r="S18" s="150"/>
      <c r="T18" s="150"/>
      <c r="U18" s="150"/>
      <c r="V18" s="150"/>
      <c r="W18" s="150"/>
    </row>
    <row r="19" spans="1:23" x14ac:dyDescent="0.35">
      <c r="A19" s="163" t="s">
        <v>25</v>
      </c>
      <c r="B19" s="163"/>
      <c r="C19" s="163"/>
      <c r="D19" s="163"/>
      <c r="E19" s="163"/>
      <c r="F19" s="163"/>
      <c r="G19" s="163"/>
      <c r="H19" s="163"/>
      <c r="I19" s="163"/>
      <c r="J19" s="163"/>
      <c r="K19" s="163"/>
      <c r="L19" s="163"/>
      <c r="M19" s="163"/>
      <c r="N19" s="163"/>
      <c r="O19" s="163"/>
      <c r="P19" s="163"/>
      <c r="Q19" s="163"/>
      <c r="R19" s="163"/>
      <c r="S19" s="163"/>
      <c r="T19" s="163"/>
      <c r="U19" s="163"/>
      <c r="V19" s="163"/>
      <c r="W19" s="163"/>
    </row>
    <row r="20" spans="1:23" ht="27.65" customHeight="1" x14ac:dyDescent="0.35">
      <c r="A20" s="111" t="s">
        <v>41</v>
      </c>
      <c r="B20" s="113" t="s">
        <v>42</v>
      </c>
      <c r="C20" s="114"/>
      <c r="D20" s="114"/>
      <c r="E20" s="115"/>
      <c r="F20" s="160" t="s">
        <v>27</v>
      </c>
      <c r="G20" s="160"/>
      <c r="H20" s="164" t="s">
        <v>28</v>
      </c>
      <c r="I20" s="164"/>
      <c r="J20" s="164"/>
      <c r="K20" s="160" t="s">
        <v>29</v>
      </c>
      <c r="L20" s="160"/>
      <c r="M20" s="160"/>
      <c r="N20" s="160"/>
      <c r="O20" s="160"/>
      <c r="P20" s="160"/>
      <c r="Q20" s="160"/>
      <c r="R20" s="164" t="s">
        <v>30</v>
      </c>
      <c r="S20" s="11"/>
      <c r="T20" s="164" t="s">
        <v>31</v>
      </c>
      <c r="U20" s="11"/>
      <c r="V20" s="160" t="s">
        <v>18</v>
      </c>
      <c r="W20" s="160"/>
    </row>
    <row r="21" spans="1:23" ht="27.65" customHeight="1" x14ac:dyDescent="0.35">
      <c r="A21" s="112"/>
      <c r="B21" s="116"/>
      <c r="C21" s="117"/>
      <c r="D21" s="117"/>
      <c r="E21" s="118"/>
      <c r="F21" s="160"/>
      <c r="G21" s="160"/>
      <c r="H21" s="164"/>
      <c r="I21" s="164"/>
      <c r="J21" s="164"/>
      <c r="K21" s="119" t="s">
        <v>1055</v>
      </c>
      <c r="L21" s="120"/>
      <c r="M21" s="120"/>
      <c r="N21" s="120"/>
      <c r="O21" s="120"/>
      <c r="P21" s="120"/>
      <c r="Q21" s="121"/>
      <c r="R21" s="164"/>
      <c r="S21" s="11"/>
      <c r="T21" s="164"/>
      <c r="U21" s="11"/>
      <c r="V21" s="160"/>
      <c r="W21" s="160"/>
    </row>
    <row r="22" spans="1:23" ht="21.5" customHeight="1" x14ac:dyDescent="0.35">
      <c r="A22" s="94" t="s">
        <v>1052</v>
      </c>
      <c r="B22" s="95" t="s">
        <v>7</v>
      </c>
      <c r="C22" s="95" t="s">
        <v>1049</v>
      </c>
      <c r="D22" s="95" t="s">
        <v>1050</v>
      </c>
      <c r="E22" s="95" t="s">
        <v>1051</v>
      </c>
      <c r="F22" s="160"/>
      <c r="G22" s="160"/>
      <c r="H22" s="164"/>
      <c r="I22" s="164"/>
      <c r="J22" s="164"/>
      <c r="K22" s="98" t="s">
        <v>19</v>
      </c>
      <c r="L22" s="98" t="s">
        <v>20</v>
      </c>
      <c r="M22" s="98" t="s">
        <v>21</v>
      </c>
      <c r="N22" s="98" t="s">
        <v>20</v>
      </c>
      <c r="O22" s="98" t="s">
        <v>22</v>
      </c>
      <c r="P22" s="98" t="s">
        <v>23</v>
      </c>
      <c r="Q22" s="98" t="s">
        <v>23</v>
      </c>
      <c r="R22" s="164"/>
      <c r="S22" s="11"/>
      <c r="T22" s="164"/>
      <c r="U22" s="11"/>
      <c r="V22" s="160"/>
      <c r="W22" s="160"/>
    </row>
    <row r="23" spans="1:23" ht="32" customHeight="1" x14ac:dyDescent="0.35">
      <c r="A23" s="96"/>
      <c r="B23" s="12" t="e">
        <f>VLOOKUP(A23,Sheet3!1:1048576,2)</f>
        <v>#N/A</v>
      </c>
      <c r="C23" s="12" t="e">
        <f>VLOOKUP(A23,Sheet3!1:1048576,3)</f>
        <v>#N/A</v>
      </c>
      <c r="D23" s="12" t="e">
        <f>VLOOKUP(A23,Sheet3!1:1048576,4)</f>
        <v>#N/A</v>
      </c>
      <c r="E23" s="12" t="e">
        <f>VLOOKUP(A23,Sheet3!1:1048576,5)</f>
        <v>#N/A</v>
      </c>
      <c r="F23" s="108"/>
      <c r="G23" s="108"/>
      <c r="H23" s="108"/>
      <c r="I23" s="108"/>
      <c r="J23" s="108"/>
      <c r="K23" s="97"/>
      <c r="L23" s="97"/>
      <c r="M23" s="97"/>
      <c r="N23" s="97"/>
      <c r="O23" s="97"/>
      <c r="P23" s="97"/>
      <c r="Q23" s="97"/>
      <c r="R23" s="102">
        <f>SUM(K23:Q23)</f>
        <v>0</v>
      </c>
      <c r="S23" s="103"/>
      <c r="T23" s="101" t="e">
        <f>VLOOKUP(A23,Sheet3!1:1048576,8)</f>
        <v>#N/A</v>
      </c>
      <c r="U23" s="101"/>
      <c r="V23" s="109" t="e">
        <f t="shared" ref="V23" si="4">R23*T23</f>
        <v>#N/A</v>
      </c>
      <c r="W23" s="110"/>
    </row>
    <row r="24" spans="1:23" ht="33.5" customHeight="1" x14ac:dyDescent="0.35">
      <c r="A24" s="96"/>
      <c r="B24" s="12" t="e">
        <f>VLOOKUP(A24,Sheet3!1:1048576,2)</f>
        <v>#N/A</v>
      </c>
      <c r="C24" s="12" t="e">
        <f>VLOOKUP(A24,Sheet3!1:1048576,3)</f>
        <v>#N/A</v>
      </c>
      <c r="D24" s="12" t="e">
        <f>VLOOKUP(A24,Sheet3!1:1048576,4)</f>
        <v>#N/A</v>
      </c>
      <c r="E24" s="12" t="e">
        <f>VLOOKUP(A24,Sheet3!1:1048576,5)</f>
        <v>#N/A</v>
      </c>
      <c r="F24" s="108"/>
      <c r="G24" s="108"/>
      <c r="H24" s="108"/>
      <c r="I24" s="108"/>
      <c r="J24" s="108"/>
      <c r="K24" s="97"/>
      <c r="L24" s="97"/>
      <c r="M24" s="97"/>
      <c r="N24" s="97"/>
      <c r="O24" s="97"/>
      <c r="P24" s="97"/>
      <c r="Q24" s="97"/>
      <c r="R24" s="102">
        <f t="shared" ref="R24:R28" si="5">SUM(K24:Q24)</f>
        <v>0</v>
      </c>
      <c r="S24" s="103"/>
      <c r="T24" s="101" t="e">
        <f>VLOOKUP(A24,Sheet3!1:1048576,8)</f>
        <v>#N/A</v>
      </c>
      <c r="U24" s="101"/>
      <c r="V24" s="109" t="e">
        <f t="shared" ref="V24:V27" si="6">R24*T24</f>
        <v>#N/A</v>
      </c>
      <c r="W24" s="110"/>
    </row>
    <row r="25" spans="1:23" ht="36.5" customHeight="1" x14ac:dyDescent="0.35">
      <c r="A25" s="96"/>
      <c r="B25" s="12" t="e">
        <f>VLOOKUP(A25,Sheet3!1:1048576,2)</f>
        <v>#N/A</v>
      </c>
      <c r="C25" s="12" t="e">
        <f>VLOOKUP(A25,Sheet3!1:1048576,3)</f>
        <v>#N/A</v>
      </c>
      <c r="D25" s="12" t="e">
        <f>VLOOKUP(A25,Sheet3!1:1048576,4)</f>
        <v>#N/A</v>
      </c>
      <c r="E25" s="12" t="e">
        <f>VLOOKUP(A25,Sheet3!1:1048576,5)</f>
        <v>#N/A</v>
      </c>
      <c r="F25" s="108"/>
      <c r="G25" s="108"/>
      <c r="H25" s="108"/>
      <c r="I25" s="108"/>
      <c r="J25" s="108"/>
      <c r="K25" s="97"/>
      <c r="L25" s="97"/>
      <c r="M25" s="97"/>
      <c r="N25" s="97"/>
      <c r="O25" s="97"/>
      <c r="P25" s="97"/>
      <c r="Q25" s="97"/>
      <c r="R25" s="102">
        <f t="shared" si="5"/>
        <v>0</v>
      </c>
      <c r="S25" s="103"/>
      <c r="T25" s="101" t="e">
        <f>VLOOKUP(A25,Sheet3!1:1048576,8)</f>
        <v>#N/A</v>
      </c>
      <c r="U25" s="101"/>
      <c r="V25" s="109" t="e">
        <f t="shared" si="6"/>
        <v>#N/A</v>
      </c>
      <c r="W25" s="110"/>
    </row>
    <row r="26" spans="1:23" ht="37" customHeight="1" x14ac:dyDescent="0.35">
      <c r="A26" s="96"/>
      <c r="B26" s="12" t="e">
        <f>VLOOKUP(A26,Sheet3!1:1048576,2)</f>
        <v>#N/A</v>
      </c>
      <c r="C26" s="12" t="e">
        <f>VLOOKUP(A26,Sheet3!1:1048576,3)</f>
        <v>#N/A</v>
      </c>
      <c r="D26" s="12" t="e">
        <f>VLOOKUP(A26,Sheet3!1:1048576,4)</f>
        <v>#N/A</v>
      </c>
      <c r="E26" s="12" t="e">
        <f>VLOOKUP(A26,Sheet3!1:1048576,5)</f>
        <v>#N/A</v>
      </c>
      <c r="F26" s="108"/>
      <c r="G26" s="108"/>
      <c r="H26" s="108"/>
      <c r="I26" s="108"/>
      <c r="J26" s="108"/>
      <c r="K26" s="97"/>
      <c r="L26" s="97"/>
      <c r="M26" s="97"/>
      <c r="N26" s="97"/>
      <c r="O26" s="97"/>
      <c r="P26" s="97"/>
      <c r="Q26" s="97"/>
      <c r="R26" s="102">
        <f t="shared" si="5"/>
        <v>0</v>
      </c>
      <c r="S26" s="103"/>
      <c r="T26" s="101" t="e">
        <f>VLOOKUP(A26,Sheet3!1:1048576,8)</f>
        <v>#N/A</v>
      </c>
      <c r="U26" s="101"/>
      <c r="V26" s="109" t="e">
        <f t="shared" si="6"/>
        <v>#N/A</v>
      </c>
      <c r="W26" s="110"/>
    </row>
    <row r="27" spans="1:23" ht="32.5" customHeight="1" x14ac:dyDescent="0.35">
      <c r="A27" s="96"/>
      <c r="B27" s="12" t="e">
        <f>VLOOKUP(A27,Sheet3!1:1048576,2)</f>
        <v>#N/A</v>
      </c>
      <c r="C27" s="12" t="e">
        <f>VLOOKUP(A27,Sheet3!1:1048576,3)</f>
        <v>#N/A</v>
      </c>
      <c r="D27" s="12" t="e">
        <f>VLOOKUP(A27,Sheet3!1:1048576,4)</f>
        <v>#N/A</v>
      </c>
      <c r="E27" s="12" t="e">
        <f>VLOOKUP(A27,Sheet3!1:1048576,5)</f>
        <v>#N/A</v>
      </c>
      <c r="F27" s="108"/>
      <c r="G27" s="108"/>
      <c r="H27" s="108"/>
      <c r="I27" s="108"/>
      <c r="J27" s="108"/>
      <c r="K27" s="97"/>
      <c r="L27" s="97"/>
      <c r="M27" s="97"/>
      <c r="N27" s="97"/>
      <c r="O27" s="97"/>
      <c r="P27" s="97"/>
      <c r="Q27" s="97"/>
      <c r="R27" s="102">
        <f t="shared" si="5"/>
        <v>0</v>
      </c>
      <c r="S27" s="103"/>
      <c r="T27" s="101" t="e">
        <f>VLOOKUP(A27,Sheet3!1:1048576,8)</f>
        <v>#N/A</v>
      </c>
      <c r="U27" s="101"/>
      <c r="V27" s="109" t="e">
        <f t="shared" si="6"/>
        <v>#N/A</v>
      </c>
      <c r="W27" s="110"/>
    </row>
    <row r="28" spans="1:23" ht="31.5" customHeight="1" x14ac:dyDescent="0.35">
      <c r="A28" s="96"/>
      <c r="B28" s="12" t="e">
        <f>VLOOKUP(A28,Sheet3!1:1048576,2)</f>
        <v>#N/A</v>
      </c>
      <c r="C28" s="12" t="e">
        <f>VLOOKUP(A28,Sheet3!1:1048576,3)</f>
        <v>#N/A</v>
      </c>
      <c r="D28" s="12" t="e">
        <f>VLOOKUP(A28,Sheet3!1:1048576,4)</f>
        <v>#N/A</v>
      </c>
      <c r="E28" s="12" t="e">
        <f>VLOOKUP(A28,Sheet3!1:1048576,5)</f>
        <v>#N/A</v>
      </c>
      <c r="F28" s="108"/>
      <c r="G28" s="108"/>
      <c r="H28" s="108"/>
      <c r="I28" s="108"/>
      <c r="J28" s="108"/>
      <c r="K28" s="97"/>
      <c r="L28" s="97"/>
      <c r="M28" s="97"/>
      <c r="N28" s="97"/>
      <c r="O28" s="97"/>
      <c r="P28" s="97"/>
      <c r="Q28" s="97"/>
      <c r="R28" s="102">
        <f t="shared" si="5"/>
        <v>0</v>
      </c>
      <c r="S28" s="103"/>
      <c r="T28" s="101" t="e">
        <f>VLOOKUP(A28,Sheet3!1:1048576,8)</f>
        <v>#N/A</v>
      </c>
      <c r="U28" s="101"/>
      <c r="V28" s="109" t="e">
        <f>R28*T28</f>
        <v>#N/A</v>
      </c>
      <c r="W28" s="110"/>
    </row>
    <row r="29" spans="1:23" x14ac:dyDescent="0.35">
      <c r="A29" s="156" t="s">
        <v>32</v>
      </c>
      <c r="B29" s="156"/>
      <c r="C29" s="156"/>
      <c r="D29" s="156"/>
      <c r="E29" s="156"/>
      <c r="F29" s="156"/>
      <c r="G29" s="156"/>
      <c r="H29" s="156"/>
      <c r="I29" s="156"/>
      <c r="J29" s="156"/>
      <c r="K29" s="156"/>
      <c r="L29" s="156"/>
      <c r="M29" s="156"/>
      <c r="N29" s="156"/>
      <c r="O29" s="156"/>
      <c r="P29" s="156"/>
      <c r="Q29" s="156"/>
      <c r="R29" s="156"/>
      <c r="S29" s="156"/>
      <c r="T29" s="156"/>
      <c r="U29" s="10"/>
      <c r="V29" s="157" t="e">
        <f>SUM(V23:W28)</f>
        <v>#N/A</v>
      </c>
      <c r="W29" s="157"/>
    </row>
    <row r="30" spans="1:23" x14ac:dyDescent="0.35">
      <c r="A30" s="150" t="s">
        <v>1056</v>
      </c>
      <c r="B30" s="150"/>
      <c r="C30" s="150"/>
      <c r="D30" s="150"/>
      <c r="E30" s="150"/>
      <c r="F30" s="150"/>
      <c r="G30" s="150"/>
      <c r="H30" s="150"/>
      <c r="I30" s="150"/>
      <c r="J30" s="150"/>
      <c r="K30" s="150"/>
      <c r="L30" s="150"/>
      <c r="M30" s="150"/>
      <c r="N30" s="150"/>
      <c r="O30" s="150"/>
      <c r="P30" s="150"/>
      <c r="Q30" s="150"/>
      <c r="R30" s="150"/>
      <c r="S30" s="150"/>
      <c r="T30" s="150"/>
      <c r="U30" s="150"/>
      <c r="V30" s="150"/>
      <c r="W30" s="150"/>
    </row>
    <row r="31" spans="1:23" x14ac:dyDescent="0.35">
      <c r="A31" s="151" t="s">
        <v>33</v>
      </c>
      <c r="B31" s="151"/>
      <c r="C31" s="151"/>
      <c r="D31" s="151"/>
      <c r="E31" s="151"/>
      <c r="F31" s="151"/>
      <c r="G31" s="151"/>
      <c r="H31" s="151"/>
      <c r="I31" s="151"/>
      <c r="J31" s="151"/>
      <c r="K31" s="151"/>
      <c r="L31" s="151"/>
      <c r="M31" s="151"/>
      <c r="N31" s="151"/>
      <c r="O31" s="151"/>
      <c r="P31" s="151"/>
      <c r="Q31" s="151"/>
      <c r="R31" s="151"/>
      <c r="S31" s="151"/>
      <c r="T31" s="151"/>
      <c r="U31" s="151"/>
      <c r="V31" s="151"/>
      <c r="W31" s="151"/>
    </row>
    <row r="32" spans="1:23" x14ac:dyDescent="0.35">
      <c r="A32" s="151"/>
      <c r="B32" s="151"/>
      <c r="C32" s="151"/>
      <c r="D32" s="151"/>
      <c r="E32" s="151"/>
      <c r="F32" s="151"/>
      <c r="G32" s="151"/>
      <c r="H32" s="151"/>
      <c r="I32" s="151"/>
      <c r="J32" s="151"/>
      <c r="K32" s="151"/>
      <c r="L32" s="151"/>
      <c r="M32" s="151"/>
      <c r="N32" s="151"/>
      <c r="O32" s="151"/>
      <c r="P32" s="151"/>
      <c r="Q32" s="151"/>
      <c r="R32" s="151"/>
      <c r="S32" s="151"/>
      <c r="T32" s="151"/>
      <c r="U32" s="151"/>
      <c r="V32" s="151"/>
      <c r="W32" s="151"/>
    </row>
    <row r="33" spans="1:23" x14ac:dyDescent="0.35">
      <c r="A33" s="152" t="s">
        <v>34</v>
      </c>
      <c r="B33" s="152"/>
      <c r="C33" s="153"/>
      <c r="D33" s="153"/>
      <c r="E33" s="153"/>
      <c r="F33" s="153"/>
      <c r="G33" s="153"/>
      <c r="H33" s="153"/>
      <c r="I33" s="153"/>
      <c r="J33" s="153"/>
      <c r="K33" s="153"/>
      <c r="L33" s="153"/>
      <c r="M33" s="153"/>
      <c r="N33" s="153"/>
      <c r="O33" s="153"/>
      <c r="P33" s="153"/>
      <c r="Q33" s="153"/>
      <c r="R33" s="153"/>
      <c r="S33" s="153"/>
      <c r="T33" s="153"/>
      <c r="U33" s="153"/>
      <c r="V33" s="153"/>
      <c r="W33" s="153"/>
    </row>
    <row r="34" spans="1:23" x14ac:dyDescent="0.35">
      <c r="A34" s="152"/>
      <c r="B34" s="152"/>
      <c r="C34" s="153"/>
      <c r="D34" s="153"/>
      <c r="E34" s="153"/>
      <c r="F34" s="153"/>
      <c r="G34" s="153"/>
      <c r="H34" s="153"/>
      <c r="I34" s="153"/>
      <c r="J34" s="153"/>
      <c r="K34" s="153"/>
      <c r="L34" s="153"/>
      <c r="M34" s="153"/>
      <c r="N34" s="153"/>
      <c r="O34" s="153"/>
      <c r="P34" s="153"/>
      <c r="Q34" s="153"/>
      <c r="R34" s="153"/>
      <c r="S34" s="153"/>
      <c r="T34" s="153"/>
      <c r="U34" s="153"/>
      <c r="V34" s="153"/>
      <c r="W34" s="153"/>
    </row>
    <row r="35" spans="1:23" x14ac:dyDescent="0.35">
      <c r="A35" s="152"/>
      <c r="B35" s="152"/>
      <c r="C35" s="153"/>
      <c r="D35" s="153"/>
      <c r="E35" s="153"/>
      <c r="F35" s="153"/>
      <c r="G35" s="153"/>
      <c r="H35" s="153"/>
      <c r="I35" s="153"/>
      <c r="J35" s="153"/>
      <c r="K35" s="153"/>
      <c r="L35" s="153"/>
      <c r="M35" s="153"/>
      <c r="N35" s="153"/>
      <c r="O35" s="153"/>
      <c r="P35" s="153"/>
      <c r="Q35" s="153"/>
      <c r="R35" s="153"/>
      <c r="S35" s="153"/>
      <c r="T35" s="153"/>
      <c r="U35" s="153"/>
      <c r="V35" s="153"/>
      <c r="W35" s="153"/>
    </row>
    <row r="36" spans="1:23" ht="8" customHeight="1" x14ac:dyDescent="0.35">
      <c r="A36" s="141"/>
      <c r="B36" s="141"/>
      <c r="C36" s="141"/>
      <c r="D36" s="141"/>
      <c r="E36" s="141"/>
      <c r="F36" s="141"/>
      <c r="G36" s="141"/>
      <c r="H36" s="141"/>
      <c r="I36" s="141"/>
      <c r="J36" s="141"/>
      <c r="K36" s="141"/>
      <c r="L36" s="141"/>
      <c r="M36" s="141"/>
      <c r="N36" s="141"/>
      <c r="O36" s="141"/>
      <c r="P36" s="141"/>
      <c r="Q36" s="141"/>
      <c r="R36" s="141"/>
      <c r="S36" s="141"/>
      <c r="T36" s="141"/>
      <c r="U36" s="141"/>
      <c r="V36" s="141"/>
      <c r="W36" s="141"/>
    </row>
    <row r="37" spans="1:23" ht="42" customHeight="1" x14ac:dyDescent="0.35">
      <c r="A37" s="142" t="s">
        <v>1060</v>
      </c>
      <c r="B37" s="142"/>
      <c r="C37" s="142"/>
      <c r="D37" s="142"/>
      <c r="E37" s="142"/>
      <c r="F37" s="142"/>
      <c r="G37" s="142"/>
      <c r="H37" s="142"/>
      <c r="I37" s="142"/>
      <c r="J37" s="142"/>
      <c r="K37" s="142"/>
      <c r="L37" s="142"/>
      <c r="M37" s="142"/>
      <c r="N37" s="142"/>
      <c r="O37" s="142"/>
      <c r="P37" s="142"/>
      <c r="Q37" s="142"/>
      <c r="R37" s="142"/>
      <c r="S37" s="142"/>
      <c r="T37" s="142"/>
      <c r="U37" s="142"/>
      <c r="V37" s="142"/>
      <c r="W37" s="142"/>
    </row>
    <row r="38" spans="1:23" ht="12.5" customHeight="1" x14ac:dyDescent="0.35">
      <c r="A38" s="143"/>
      <c r="B38" s="143"/>
      <c r="C38" s="143"/>
      <c r="D38" s="143"/>
      <c r="E38" s="143"/>
      <c r="F38" s="143"/>
      <c r="G38" s="143"/>
      <c r="H38" s="143"/>
      <c r="I38" s="143"/>
      <c r="J38" s="143"/>
      <c r="K38" s="143"/>
      <c r="L38" s="143"/>
      <c r="M38" s="143"/>
      <c r="N38" s="143"/>
      <c r="O38" s="143"/>
      <c r="P38" s="143"/>
      <c r="Q38" s="143"/>
      <c r="R38" s="143"/>
      <c r="S38" s="143"/>
      <c r="T38" s="143"/>
      <c r="U38" s="143"/>
      <c r="V38" s="143"/>
      <c r="W38" s="143"/>
    </row>
    <row r="39" spans="1:23" ht="27.65" customHeight="1" x14ac:dyDescent="0.35">
      <c r="A39" s="144" t="s">
        <v>35</v>
      </c>
      <c r="B39" s="144"/>
      <c r="C39" s="145"/>
      <c r="D39" s="145"/>
      <c r="E39" s="145"/>
      <c r="F39" s="145"/>
      <c r="G39" s="145"/>
      <c r="H39" s="145"/>
      <c r="I39" s="145"/>
      <c r="J39" s="145"/>
      <c r="K39" s="145"/>
      <c r="L39" s="145"/>
      <c r="M39" s="148"/>
      <c r="N39" s="143"/>
      <c r="O39" s="143"/>
      <c r="P39" s="143"/>
      <c r="Q39" s="143"/>
      <c r="R39" s="143"/>
      <c r="S39" s="143"/>
      <c r="T39" s="143"/>
      <c r="U39" s="143"/>
      <c r="V39" s="143"/>
      <c r="W39" s="143"/>
    </row>
    <row r="40" spans="1:23" ht="5.15" customHeight="1" x14ac:dyDescent="0.35">
      <c r="A40" s="143"/>
      <c r="B40" s="143"/>
      <c r="C40" s="143"/>
      <c r="D40" s="143"/>
      <c r="E40" s="143"/>
      <c r="F40" s="143"/>
      <c r="G40" s="143"/>
      <c r="H40" s="143"/>
      <c r="I40" s="143"/>
      <c r="J40" s="143"/>
      <c r="K40" s="143"/>
      <c r="L40" s="143"/>
      <c r="M40" s="143"/>
      <c r="N40" s="143"/>
      <c r="O40" s="143"/>
      <c r="P40" s="143"/>
      <c r="Q40" s="143"/>
      <c r="R40" s="143"/>
      <c r="S40" s="143"/>
      <c r="T40" s="143"/>
      <c r="U40" s="143"/>
      <c r="V40" s="143"/>
      <c r="W40" s="143"/>
    </row>
    <row r="41" spans="1:23" ht="25.5" customHeight="1" x14ac:dyDescent="0.35">
      <c r="A41" s="144" t="s">
        <v>44</v>
      </c>
      <c r="B41" s="144"/>
      <c r="C41" s="145"/>
      <c r="D41" s="145"/>
      <c r="E41" s="145"/>
      <c r="F41" s="145"/>
      <c r="G41" s="145"/>
      <c r="H41" s="145"/>
      <c r="I41" s="145"/>
      <c r="J41" s="145"/>
      <c r="K41" s="145"/>
      <c r="L41" s="145"/>
      <c r="M41" s="8"/>
      <c r="N41" s="8"/>
      <c r="O41" s="8"/>
      <c r="P41" s="8"/>
      <c r="Q41" s="8"/>
      <c r="R41" s="8"/>
      <c r="S41" s="8"/>
      <c r="T41" s="8"/>
      <c r="U41" s="8"/>
      <c r="V41" s="8"/>
      <c r="W41" s="8"/>
    </row>
    <row r="42" spans="1:23" ht="5.15" customHeight="1" x14ac:dyDescent="0.35">
      <c r="A42" s="8"/>
      <c r="B42" s="8"/>
      <c r="C42" s="8"/>
      <c r="D42" s="8"/>
      <c r="E42" s="8"/>
      <c r="F42" s="8"/>
      <c r="G42" s="8"/>
      <c r="H42" s="8"/>
      <c r="I42" s="8"/>
      <c r="J42" s="8"/>
      <c r="K42" s="8"/>
      <c r="L42" s="8"/>
      <c r="M42" s="8"/>
      <c r="N42" s="8"/>
      <c r="O42" s="8"/>
      <c r="P42" s="8"/>
      <c r="Q42" s="8"/>
      <c r="R42" s="8"/>
      <c r="S42" s="8"/>
      <c r="T42" s="8"/>
      <c r="U42" s="8"/>
      <c r="V42" s="8"/>
      <c r="W42" s="8"/>
    </row>
    <row r="43" spans="1:23" ht="28" customHeight="1" x14ac:dyDescent="0.35">
      <c r="A43" s="144" t="s">
        <v>36</v>
      </c>
      <c r="B43" s="146"/>
      <c r="C43" s="147"/>
      <c r="D43" s="147"/>
      <c r="E43" s="147"/>
      <c r="F43" s="147"/>
      <c r="G43" s="147"/>
      <c r="H43" s="147"/>
      <c r="I43" s="147"/>
      <c r="J43" s="147"/>
      <c r="K43" s="147"/>
      <c r="L43" s="147"/>
      <c r="O43" s="8"/>
      <c r="P43" s="8"/>
      <c r="Q43" s="8"/>
      <c r="R43" s="8"/>
      <c r="S43" s="8"/>
      <c r="T43" s="149" t="s">
        <v>37</v>
      </c>
      <c r="U43" s="149"/>
      <c r="V43" s="149"/>
      <c r="W43" s="149"/>
    </row>
    <row r="44" spans="1:23" x14ac:dyDescent="0.35">
      <c r="C44" s="1"/>
      <c r="D44" s="1"/>
      <c r="E44" s="1"/>
      <c r="F44" s="1"/>
      <c r="G44" s="1"/>
      <c r="H44" s="1"/>
      <c r="I44" s="1"/>
      <c r="J44" s="1"/>
      <c r="K44" s="1"/>
      <c r="L44" s="1"/>
      <c r="M44" s="1"/>
      <c r="N44" s="1"/>
      <c r="O44" s="1"/>
      <c r="P44" s="1"/>
      <c r="Q44" s="1"/>
      <c r="R44" s="1"/>
      <c r="S44" s="1"/>
      <c r="T44" s="1"/>
      <c r="U44" s="1"/>
      <c r="V44" s="1"/>
      <c r="W44" s="1"/>
    </row>
    <row r="45" spans="1:23" ht="31.5" customHeight="1" x14ac:dyDescent="0.35">
      <c r="A45" s="202" t="s">
        <v>1059</v>
      </c>
      <c r="B45" s="202"/>
      <c r="C45" s="202"/>
      <c r="D45" s="202"/>
      <c r="E45" s="202"/>
      <c r="F45" s="202"/>
      <c r="G45" s="202"/>
      <c r="H45" s="202"/>
      <c r="I45" s="202"/>
      <c r="J45" s="202"/>
      <c r="K45" s="202"/>
      <c r="L45" s="202"/>
      <c r="M45" s="202"/>
      <c r="N45" s="202"/>
      <c r="O45" s="202"/>
      <c r="P45" s="202"/>
      <c r="Q45" s="202"/>
      <c r="R45" s="202"/>
      <c r="S45" s="202"/>
      <c r="T45" s="202"/>
      <c r="U45" s="202"/>
      <c r="V45" s="202"/>
      <c r="W45" s="202"/>
    </row>
    <row r="46" spans="1:23" x14ac:dyDescent="0.35">
      <c r="A46" s="1"/>
      <c r="B46" s="1"/>
      <c r="C46" s="1"/>
      <c r="D46" s="1"/>
      <c r="E46" s="1"/>
      <c r="F46" s="1"/>
      <c r="G46" s="1"/>
      <c r="H46" s="1"/>
      <c r="I46" s="1"/>
      <c r="J46" s="1"/>
      <c r="K46" s="1"/>
      <c r="L46" s="1"/>
      <c r="M46" s="1"/>
      <c r="N46" s="1"/>
      <c r="O46" s="1"/>
      <c r="P46" s="1"/>
      <c r="Q46" s="1"/>
      <c r="R46" s="1"/>
      <c r="S46" s="1"/>
      <c r="T46" s="1"/>
      <c r="U46" s="1"/>
      <c r="V46" s="1"/>
      <c r="W46" s="1"/>
    </row>
    <row r="47" spans="1:23" x14ac:dyDescent="0.35">
      <c r="A47" s="1"/>
      <c r="B47" s="1"/>
      <c r="C47" s="1"/>
      <c r="D47" s="1"/>
      <c r="E47" s="1"/>
      <c r="F47" s="1"/>
      <c r="G47" s="1"/>
      <c r="H47" s="1"/>
      <c r="I47" s="1"/>
      <c r="J47" s="1"/>
      <c r="K47" s="1"/>
      <c r="L47" s="1"/>
      <c r="M47" s="1"/>
      <c r="N47" s="1"/>
      <c r="O47" s="1"/>
      <c r="P47" s="1"/>
      <c r="Q47" s="1"/>
      <c r="R47" s="1"/>
      <c r="S47" s="1"/>
      <c r="T47" s="1"/>
      <c r="U47" s="1"/>
      <c r="V47" s="1"/>
      <c r="W47" s="1"/>
    </row>
    <row r="48" spans="1:23" x14ac:dyDescent="0.35">
      <c r="A48" s="1"/>
      <c r="B48" s="1"/>
      <c r="C48" s="1"/>
      <c r="D48" s="1"/>
      <c r="E48" s="1"/>
      <c r="F48" s="1"/>
      <c r="G48" s="1"/>
      <c r="H48" s="1"/>
      <c r="I48" s="1"/>
      <c r="J48" s="1"/>
      <c r="K48" s="1"/>
      <c r="L48" s="1"/>
      <c r="M48" s="1"/>
      <c r="N48" s="1"/>
      <c r="O48" s="1"/>
      <c r="P48" s="1"/>
      <c r="Q48" s="1"/>
      <c r="R48" s="1"/>
      <c r="S48" s="1"/>
      <c r="T48" s="1"/>
      <c r="U48" s="1"/>
      <c r="V48" s="1"/>
      <c r="W48" s="1"/>
    </row>
    <row r="49" spans="1:23" x14ac:dyDescent="0.35">
      <c r="A49" s="1"/>
      <c r="B49" s="1"/>
      <c r="C49" s="1"/>
      <c r="D49" s="1"/>
      <c r="E49" s="1"/>
      <c r="F49" s="1"/>
      <c r="G49" s="1"/>
      <c r="H49" s="1"/>
      <c r="I49" s="1"/>
      <c r="J49" s="1"/>
      <c r="K49" s="1"/>
      <c r="L49" s="1"/>
      <c r="M49" s="1"/>
      <c r="N49" s="1"/>
      <c r="O49" s="1"/>
      <c r="P49" s="1"/>
      <c r="Q49" s="1"/>
      <c r="R49" s="1"/>
      <c r="S49" s="1"/>
      <c r="T49" s="1"/>
      <c r="U49" s="1"/>
      <c r="V49" s="1"/>
      <c r="W49" s="1"/>
    </row>
    <row r="50" spans="1:23" x14ac:dyDescent="0.35">
      <c r="A50" s="1"/>
      <c r="B50" s="1"/>
      <c r="C50" s="1"/>
      <c r="D50" s="1"/>
      <c r="E50" s="1"/>
      <c r="F50" s="1"/>
      <c r="G50" s="1"/>
      <c r="H50" s="1"/>
      <c r="I50" s="1"/>
      <c r="J50" s="1"/>
      <c r="K50" s="1"/>
      <c r="L50" s="1"/>
      <c r="M50" s="1"/>
      <c r="N50" s="1"/>
      <c r="O50" s="1"/>
      <c r="P50" s="1"/>
      <c r="Q50" s="1"/>
      <c r="R50" s="1"/>
      <c r="S50" s="1"/>
      <c r="T50" s="1"/>
      <c r="U50" s="1"/>
      <c r="V50" s="1"/>
      <c r="W50" s="1"/>
    </row>
    <row r="51" spans="1:23" x14ac:dyDescent="0.35">
      <c r="A51" s="1"/>
      <c r="B51" s="1"/>
      <c r="C51" s="1"/>
      <c r="D51" s="1"/>
      <c r="E51" s="1"/>
      <c r="F51" s="1"/>
      <c r="G51" s="1"/>
      <c r="H51" s="1"/>
      <c r="I51" s="1"/>
      <c r="J51" s="1"/>
      <c r="K51" s="1"/>
      <c r="L51" s="1"/>
      <c r="M51" s="1"/>
      <c r="N51" s="1"/>
      <c r="O51" s="1"/>
      <c r="P51" s="1"/>
      <c r="Q51" s="1"/>
      <c r="R51" s="1"/>
      <c r="S51" s="1"/>
      <c r="T51" s="1"/>
      <c r="U51" s="1"/>
      <c r="V51" s="1"/>
      <c r="W51" s="1"/>
    </row>
    <row r="52" spans="1:23" x14ac:dyDescent="0.35">
      <c r="A52" s="1"/>
      <c r="B52" s="1"/>
      <c r="C52" s="1"/>
      <c r="D52" s="1"/>
      <c r="E52" s="1"/>
      <c r="F52" s="1"/>
      <c r="G52" s="1"/>
      <c r="H52" s="1"/>
      <c r="I52" s="1"/>
      <c r="J52" s="1"/>
      <c r="K52" s="1"/>
      <c r="L52" s="1"/>
      <c r="M52" s="1"/>
      <c r="N52" s="1"/>
      <c r="O52" s="1"/>
      <c r="P52" s="1"/>
      <c r="Q52" s="1"/>
      <c r="R52" s="1"/>
      <c r="S52" s="1"/>
      <c r="T52" s="1"/>
      <c r="U52" s="1"/>
      <c r="V52" s="1"/>
      <c r="W52" s="1"/>
    </row>
    <row r="53" spans="1:23" x14ac:dyDescent="0.35">
      <c r="A53" s="1"/>
      <c r="B53" s="1"/>
      <c r="C53" s="1"/>
      <c r="D53" s="1"/>
      <c r="E53" s="1"/>
      <c r="F53" s="1"/>
      <c r="G53" s="1"/>
      <c r="H53" s="1"/>
      <c r="I53" s="1"/>
      <c r="J53" s="1"/>
      <c r="K53" s="1"/>
      <c r="L53" s="1"/>
      <c r="M53" s="1"/>
      <c r="N53" s="1"/>
      <c r="O53" s="1"/>
      <c r="P53" s="1"/>
      <c r="Q53" s="1"/>
      <c r="R53" s="1"/>
      <c r="S53" s="1"/>
      <c r="T53" s="1"/>
      <c r="U53" s="1"/>
      <c r="V53" s="1"/>
      <c r="W53" s="1"/>
    </row>
    <row r="54" spans="1:23" x14ac:dyDescent="0.35">
      <c r="A54" s="1"/>
      <c r="B54" s="1"/>
      <c r="C54" s="1"/>
      <c r="D54" s="1"/>
      <c r="E54" s="1"/>
      <c r="F54" s="1"/>
      <c r="G54" s="1"/>
      <c r="H54" s="1"/>
      <c r="I54" s="1"/>
      <c r="J54" s="1"/>
      <c r="K54" s="1"/>
      <c r="L54" s="1"/>
      <c r="M54" s="1"/>
      <c r="N54" s="1"/>
      <c r="O54" s="1"/>
      <c r="P54" s="1"/>
      <c r="Q54" s="1"/>
      <c r="R54" s="1"/>
      <c r="S54" s="1"/>
      <c r="T54" s="1"/>
      <c r="U54" s="1"/>
      <c r="V54" s="1"/>
      <c r="W54" s="1"/>
    </row>
    <row r="55" spans="1:23" x14ac:dyDescent="0.35">
      <c r="A55" s="1"/>
      <c r="B55" s="1"/>
      <c r="C55" s="1"/>
      <c r="D55" s="1"/>
      <c r="E55" s="1"/>
      <c r="F55" s="1"/>
      <c r="G55" s="1"/>
      <c r="H55" s="1"/>
      <c r="I55" s="1"/>
      <c r="J55" s="1"/>
      <c r="K55" s="1"/>
      <c r="L55" s="1"/>
      <c r="M55" s="1"/>
      <c r="N55" s="1"/>
      <c r="O55" s="1"/>
      <c r="P55" s="1"/>
      <c r="Q55" s="1"/>
      <c r="R55" s="1"/>
      <c r="S55" s="1"/>
      <c r="T55" s="1"/>
      <c r="U55" s="1"/>
      <c r="V55" s="1"/>
      <c r="W55" s="1"/>
    </row>
    <row r="56" spans="1:23" x14ac:dyDescent="0.35">
      <c r="A56" s="1"/>
      <c r="B56" s="1"/>
      <c r="C56" s="1"/>
      <c r="D56" s="1"/>
      <c r="E56" s="1"/>
      <c r="F56" s="1"/>
      <c r="G56" s="1"/>
      <c r="H56" s="1"/>
      <c r="I56" s="1"/>
      <c r="J56" s="1"/>
      <c r="K56" s="1"/>
      <c r="L56" s="1"/>
      <c r="M56" s="1"/>
      <c r="N56" s="1"/>
      <c r="O56" s="1"/>
      <c r="P56" s="1"/>
      <c r="Q56" s="1"/>
      <c r="R56" s="1"/>
      <c r="S56" s="1"/>
      <c r="T56" s="1"/>
      <c r="U56" s="1"/>
      <c r="V56" s="1"/>
      <c r="W56" s="1"/>
    </row>
    <row r="57" spans="1:23" x14ac:dyDescent="0.35">
      <c r="A57" s="1"/>
      <c r="B57" s="1"/>
      <c r="C57" s="1"/>
      <c r="D57" s="1"/>
      <c r="E57" s="1"/>
      <c r="F57" s="1"/>
      <c r="G57" s="1"/>
      <c r="H57" s="1"/>
      <c r="I57" s="1"/>
      <c r="J57" s="1"/>
      <c r="K57" s="1"/>
      <c r="L57" s="1"/>
      <c r="M57" s="1"/>
      <c r="N57" s="1"/>
      <c r="O57" s="1"/>
      <c r="P57" s="1"/>
      <c r="Q57" s="1"/>
      <c r="R57" s="1"/>
      <c r="S57" s="1"/>
      <c r="T57" s="1"/>
      <c r="U57" s="1"/>
      <c r="V57" s="1"/>
      <c r="W57" s="1"/>
    </row>
  </sheetData>
  <mergeCells count="97">
    <mergeCell ref="U8:U10"/>
    <mergeCell ref="A2:W2"/>
    <mergeCell ref="B3:I3"/>
    <mergeCell ref="A4:Q4"/>
    <mergeCell ref="C5:I5"/>
    <mergeCell ref="L3:P3"/>
    <mergeCell ref="A7:W7"/>
    <mergeCell ref="V3:W3"/>
    <mergeCell ref="V4:W4"/>
    <mergeCell ref="V5:W5"/>
    <mergeCell ref="V6:W6"/>
    <mergeCell ref="R3:T3"/>
    <mergeCell ref="A1:W1"/>
    <mergeCell ref="V20:W22"/>
    <mergeCell ref="F28:G28"/>
    <mergeCell ref="H28:J28"/>
    <mergeCell ref="V28:W28"/>
    <mergeCell ref="A19:W19"/>
    <mergeCell ref="F20:G22"/>
    <mergeCell ref="H20:J22"/>
    <mergeCell ref="K20:Q20"/>
    <mergeCell ref="R20:R22"/>
    <mergeCell ref="T20:T22"/>
    <mergeCell ref="A11:B11"/>
    <mergeCell ref="C11:F11"/>
    <mergeCell ref="G11:I11"/>
    <mergeCell ref="C8:F10"/>
    <mergeCell ref="G8:I10"/>
    <mergeCell ref="A30:W30"/>
    <mergeCell ref="A31:W32"/>
    <mergeCell ref="A33:B35"/>
    <mergeCell ref="C33:W35"/>
    <mergeCell ref="A6:Q6"/>
    <mergeCell ref="A29:T29"/>
    <mergeCell ref="V29:W29"/>
    <mergeCell ref="A17:V17"/>
    <mergeCell ref="A18:W18"/>
    <mergeCell ref="Q8:Q10"/>
    <mergeCell ref="R8:R10"/>
    <mergeCell ref="T8:T10"/>
    <mergeCell ref="V8:V10"/>
    <mergeCell ref="W8:W10"/>
    <mergeCell ref="J8:P8"/>
    <mergeCell ref="A8:B10"/>
    <mergeCell ref="A36:W36"/>
    <mergeCell ref="A37:W37"/>
    <mergeCell ref="A38:W38"/>
    <mergeCell ref="A39:B39"/>
    <mergeCell ref="C39:L39"/>
    <mergeCell ref="A40:W40"/>
    <mergeCell ref="A43:B43"/>
    <mergeCell ref="C43:L43"/>
    <mergeCell ref="M39:W39"/>
    <mergeCell ref="A41:B41"/>
    <mergeCell ref="C41:L41"/>
    <mergeCell ref="T43:W43"/>
    <mergeCell ref="A45:W45"/>
    <mergeCell ref="R4:T4"/>
    <mergeCell ref="R5:T5"/>
    <mergeCell ref="A12:B12"/>
    <mergeCell ref="C12:F12"/>
    <mergeCell ref="G12:I12"/>
    <mergeCell ref="S8:S10"/>
    <mergeCell ref="R6:T6"/>
    <mergeCell ref="J9:P9"/>
    <mergeCell ref="K5:L5"/>
    <mergeCell ref="M5:N5"/>
    <mergeCell ref="A13:B13"/>
    <mergeCell ref="C13:F13"/>
    <mergeCell ref="G13:I13"/>
    <mergeCell ref="A14:B14"/>
    <mergeCell ref="C14:F14"/>
    <mergeCell ref="G14:I14"/>
    <mergeCell ref="A15:B15"/>
    <mergeCell ref="C15:F15"/>
    <mergeCell ref="G15:I15"/>
    <mergeCell ref="A16:B16"/>
    <mergeCell ref="C16:F16"/>
    <mergeCell ref="G16:I16"/>
    <mergeCell ref="F23:G23"/>
    <mergeCell ref="H23:J23"/>
    <mergeCell ref="F27:G27"/>
    <mergeCell ref="H27:J27"/>
    <mergeCell ref="V27:W27"/>
    <mergeCell ref="A20:A21"/>
    <mergeCell ref="B20:E21"/>
    <mergeCell ref="K21:Q21"/>
    <mergeCell ref="F25:G25"/>
    <mergeCell ref="H25:J25"/>
    <mergeCell ref="V25:W25"/>
    <mergeCell ref="F26:G26"/>
    <mergeCell ref="H26:J26"/>
    <mergeCell ref="V26:W26"/>
    <mergeCell ref="V23:W23"/>
    <mergeCell ref="F24:G24"/>
    <mergeCell ref="H24:J24"/>
    <mergeCell ref="V24:W24"/>
  </mergeCells>
  <pageMargins left="1.5" right="1.5" top="0.75" bottom="0.75" header="0.3" footer="0.3"/>
  <pageSetup paperSize="17" scale="70" fitToWidth="0"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1C4C2E1-4973-4600-AE7B-F0EF9E1608FB}">
          <x14:formula1>
            <xm:f>Sheet3!$A$2:$A$495</xm:f>
          </x14:formula1>
          <xm:sqref>A23:A28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FF0E8-8A6A-4BC3-8B66-49FB14C7D47B}">
  <dimension ref="A1:H496"/>
  <sheetViews>
    <sheetView topLeftCell="C1" workbookViewId="0">
      <selection activeCell="A2" sqref="A2"/>
    </sheetView>
  </sheetViews>
  <sheetFormatPr defaultRowHeight="14.5" x14ac:dyDescent="0.35"/>
  <cols>
    <col min="1" max="1" width="13.7265625" style="24" customWidth="1"/>
    <col min="2" max="2" width="42.453125" style="24" customWidth="1"/>
    <col min="3" max="4" width="39.1796875" style="24" customWidth="1"/>
    <col min="5" max="5" width="13.7265625" style="24" customWidth="1"/>
    <col min="6" max="6" width="33.90625" style="24" customWidth="1"/>
    <col min="7" max="7" width="9.453125" style="24" customWidth="1"/>
    <col min="8" max="8" width="18" style="24" customWidth="1"/>
    <col min="9" max="9" width="2" style="24" customWidth="1"/>
    <col min="10" max="16384" width="8.7265625" style="24"/>
  </cols>
  <sheetData>
    <row r="1" spans="1:8" ht="60.75" customHeight="1" x14ac:dyDescent="0.4">
      <c r="A1" s="17" t="s">
        <v>49</v>
      </c>
      <c r="B1" s="18" t="s">
        <v>50</v>
      </c>
      <c r="C1" s="19" t="s">
        <v>51</v>
      </c>
      <c r="D1" s="20" t="s">
        <v>52</v>
      </c>
      <c r="E1" s="21" t="s">
        <v>53</v>
      </c>
      <c r="F1" s="22" t="s">
        <v>54</v>
      </c>
      <c r="G1" s="21" t="s">
        <v>55</v>
      </c>
      <c r="H1" s="23" t="s">
        <v>56</v>
      </c>
    </row>
    <row r="2" spans="1:8" ht="22.25" customHeight="1" x14ac:dyDescent="0.35">
      <c r="A2" s="25">
        <v>8010</v>
      </c>
      <c r="B2" s="26" t="s">
        <v>57</v>
      </c>
      <c r="C2" s="26" t="s">
        <v>58</v>
      </c>
      <c r="D2" s="27" t="s">
        <v>59</v>
      </c>
      <c r="E2" s="27" t="s">
        <v>60</v>
      </c>
      <c r="F2" s="26" t="s">
        <v>61</v>
      </c>
      <c r="G2" s="27" t="s">
        <v>62</v>
      </c>
      <c r="H2" s="28">
        <v>1.62</v>
      </c>
    </row>
    <row r="3" spans="1:8" ht="22.25" customHeight="1" x14ac:dyDescent="0.35">
      <c r="A3" s="25">
        <v>8011</v>
      </c>
      <c r="B3" s="26" t="s">
        <v>57</v>
      </c>
      <c r="C3" s="26" t="s">
        <v>58</v>
      </c>
      <c r="D3" s="27" t="s">
        <v>63</v>
      </c>
      <c r="E3" s="27" t="s">
        <v>64</v>
      </c>
      <c r="F3" s="26" t="s">
        <v>61</v>
      </c>
      <c r="G3" s="27" t="s">
        <v>62</v>
      </c>
      <c r="H3" s="28">
        <v>9.86</v>
      </c>
    </row>
    <row r="4" spans="1:8" ht="22.25" customHeight="1" x14ac:dyDescent="0.35">
      <c r="A4" s="25">
        <v>8012</v>
      </c>
      <c r="B4" s="26" t="s">
        <v>57</v>
      </c>
      <c r="C4" s="26" t="s">
        <v>58</v>
      </c>
      <c r="D4" s="27" t="s">
        <v>65</v>
      </c>
      <c r="E4" s="27" t="s">
        <v>66</v>
      </c>
      <c r="F4" s="26" t="s">
        <v>61</v>
      </c>
      <c r="G4" s="27" t="s">
        <v>62</v>
      </c>
      <c r="H4" s="28">
        <v>12.49</v>
      </c>
    </row>
    <row r="5" spans="1:8" ht="22.25" customHeight="1" x14ac:dyDescent="0.35">
      <c r="A5" s="25">
        <v>8013</v>
      </c>
      <c r="B5" s="26" t="s">
        <v>57</v>
      </c>
      <c r="C5" s="26" t="s">
        <v>58</v>
      </c>
      <c r="D5" s="27" t="s">
        <v>67</v>
      </c>
      <c r="E5" s="27" t="s">
        <v>68</v>
      </c>
      <c r="F5" s="26" t="s">
        <v>61</v>
      </c>
      <c r="G5" s="27" t="s">
        <v>62</v>
      </c>
      <c r="H5" s="28">
        <v>20.98</v>
      </c>
    </row>
    <row r="6" spans="1:8" ht="22.25" customHeight="1" x14ac:dyDescent="0.35">
      <c r="A6" s="25">
        <v>8014</v>
      </c>
      <c r="B6" s="26" t="s">
        <v>57</v>
      </c>
      <c r="C6" s="26" t="s">
        <v>58</v>
      </c>
      <c r="D6" s="27" t="s">
        <v>69</v>
      </c>
      <c r="E6" s="27" t="s">
        <v>70</v>
      </c>
      <c r="F6" s="26" t="s">
        <v>61</v>
      </c>
      <c r="G6" s="27" t="s">
        <v>62</v>
      </c>
      <c r="H6" s="28">
        <v>32.130000000000003</v>
      </c>
    </row>
    <row r="7" spans="1:8" ht="22.25" customHeight="1" x14ac:dyDescent="0.35">
      <c r="A7" s="25">
        <v>8015</v>
      </c>
      <c r="B7" s="26" t="s">
        <v>57</v>
      </c>
      <c r="C7" s="26" t="s">
        <v>58</v>
      </c>
      <c r="D7" s="27" t="s">
        <v>71</v>
      </c>
      <c r="E7" s="27" t="s">
        <v>72</v>
      </c>
      <c r="F7" s="26" t="s">
        <v>61</v>
      </c>
      <c r="G7" s="27" t="s">
        <v>62</v>
      </c>
      <c r="H7" s="28">
        <v>57.05</v>
      </c>
    </row>
    <row r="8" spans="1:8" ht="22.25" customHeight="1" x14ac:dyDescent="0.35">
      <c r="A8" s="25">
        <v>8016</v>
      </c>
      <c r="B8" s="26" t="s">
        <v>57</v>
      </c>
      <c r="C8" s="26" t="s">
        <v>58</v>
      </c>
      <c r="D8" s="27" t="s">
        <v>73</v>
      </c>
      <c r="E8" s="27" t="s">
        <v>74</v>
      </c>
      <c r="F8" s="26" t="s">
        <v>61</v>
      </c>
      <c r="G8" s="27" t="s">
        <v>62</v>
      </c>
      <c r="H8" s="28">
        <v>95.6</v>
      </c>
    </row>
    <row r="9" spans="1:8" ht="22.25" customHeight="1" x14ac:dyDescent="0.35">
      <c r="A9" s="25">
        <v>8017</v>
      </c>
      <c r="B9" s="26" t="s">
        <v>57</v>
      </c>
      <c r="C9" s="26" t="s">
        <v>58</v>
      </c>
      <c r="D9" s="27" t="s">
        <v>75</v>
      </c>
      <c r="E9" s="27" t="s">
        <v>76</v>
      </c>
      <c r="F9" s="26" t="s">
        <v>61</v>
      </c>
      <c r="G9" s="27" t="s">
        <v>62</v>
      </c>
      <c r="H9" s="28">
        <v>98.55</v>
      </c>
    </row>
    <row r="10" spans="1:8" ht="22.25" customHeight="1" x14ac:dyDescent="0.35">
      <c r="A10" s="25">
        <v>8040</v>
      </c>
      <c r="B10" s="26" t="s">
        <v>77</v>
      </c>
      <c r="C10" s="29"/>
      <c r="D10" s="29"/>
      <c r="E10" s="27" t="s">
        <v>78</v>
      </c>
      <c r="F10" s="29"/>
      <c r="G10" s="27" t="s">
        <v>62</v>
      </c>
      <c r="H10" s="28">
        <v>28.09</v>
      </c>
    </row>
    <row r="11" spans="1:8" ht="22.25" customHeight="1" x14ac:dyDescent="0.35">
      <c r="A11" s="25">
        <v>8041</v>
      </c>
      <c r="B11" s="26" t="s">
        <v>77</v>
      </c>
      <c r="C11" s="29"/>
      <c r="D11" s="29"/>
      <c r="E11" s="27" t="s">
        <v>79</v>
      </c>
      <c r="F11" s="29"/>
      <c r="G11" s="27" t="s">
        <v>62</v>
      </c>
      <c r="H11" s="28">
        <v>41.18</v>
      </c>
    </row>
    <row r="12" spans="1:8" ht="22.25" customHeight="1" x14ac:dyDescent="0.35">
      <c r="A12" s="25">
        <v>8050</v>
      </c>
      <c r="B12" s="26" t="s">
        <v>80</v>
      </c>
      <c r="C12" s="29"/>
      <c r="D12" s="29"/>
      <c r="E12" s="27" t="s">
        <v>81</v>
      </c>
      <c r="F12" s="26" t="s">
        <v>82</v>
      </c>
      <c r="G12" s="27" t="s">
        <v>62</v>
      </c>
      <c r="H12" s="28">
        <v>4.53</v>
      </c>
    </row>
    <row r="13" spans="1:8" ht="22.25" customHeight="1" x14ac:dyDescent="0.35">
      <c r="A13" s="25">
        <v>8051</v>
      </c>
      <c r="B13" s="26" t="s">
        <v>83</v>
      </c>
      <c r="C13" s="29"/>
      <c r="D13" s="29"/>
      <c r="E13" s="27" t="s">
        <v>84</v>
      </c>
      <c r="F13" s="26" t="s">
        <v>82</v>
      </c>
      <c r="G13" s="27" t="s">
        <v>62</v>
      </c>
      <c r="H13" s="28">
        <v>11.6</v>
      </c>
    </row>
    <row r="14" spans="1:8" ht="22.25" customHeight="1" x14ac:dyDescent="0.35">
      <c r="A14" s="25">
        <v>8060</v>
      </c>
      <c r="B14" s="26" t="s">
        <v>85</v>
      </c>
      <c r="C14" s="26" t="s">
        <v>86</v>
      </c>
      <c r="D14" s="27" t="s">
        <v>87</v>
      </c>
      <c r="E14" s="27" t="s">
        <v>88</v>
      </c>
      <c r="F14" s="29"/>
      <c r="G14" s="27" t="s">
        <v>62</v>
      </c>
      <c r="H14" s="28">
        <v>2.34</v>
      </c>
    </row>
    <row r="15" spans="1:8" ht="22.25" customHeight="1" x14ac:dyDescent="0.35">
      <c r="A15" s="25">
        <v>8061</v>
      </c>
      <c r="B15" s="26" t="s">
        <v>85</v>
      </c>
      <c r="C15" s="26" t="s">
        <v>86</v>
      </c>
      <c r="D15" s="27" t="s">
        <v>89</v>
      </c>
      <c r="E15" s="27" t="s">
        <v>90</v>
      </c>
      <c r="F15" s="29"/>
      <c r="G15" s="27" t="s">
        <v>62</v>
      </c>
      <c r="H15" s="28">
        <v>4.6500000000000004</v>
      </c>
    </row>
    <row r="16" spans="1:8" ht="33" customHeight="1" x14ac:dyDescent="0.35">
      <c r="A16" s="30">
        <v>8062</v>
      </c>
      <c r="B16" s="31" t="s">
        <v>91</v>
      </c>
      <c r="C16" s="31" t="s">
        <v>92</v>
      </c>
      <c r="D16" s="32" t="s">
        <v>93</v>
      </c>
      <c r="E16" s="32" t="s">
        <v>90</v>
      </c>
      <c r="F16" s="33" t="s">
        <v>94</v>
      </c>
      <c r="G16" s="32" t="s">
        <v>62</v>
      </c>
      <c r="H16" s="34">
        <v>3.25</v>
      </c>
    </row>
    <row r="17" spans="1:8" ht="69.75" customHeight="1" x14ac:dyDescent="0.3">
      <c r="A17" s="35">
        <v>8063</v>
      </c>
      <c r="B17" s="36" t="s">
        <v>95</v>
      </c>
      <c r="C17" s="36" t="s">
        <v>96</v>
      </c>
      <c r="D17" s="37" t="s">
        <v>97</v>
      </c>
      <c r="E17" s="37" t="s">
        <v>98</v>
      </c>
      <c r="F17" s="26" t="s">
        <v>99</v>
      </c>
      <c r="G17" s="37" t="s">
        <v>62</v>
      </c>
      <c r="H17" s="38">
        <v>34.93</v>
      </c>
    </row>
    <row r="18" spans="1:8" ht="22.25" customHeight="1" x14ac:dyDescent="0.35">
      <c r="A18" s="25">
        <v>8064</v>
      </c>
      <c r="B18" s="26" t="s">
        <v>100</v>
      </c>
      <c r="C18" s="29"/>
      <c r="D18" s="29"/>
      <c r="E18" s="29"/>
      <c r="F18" s="29"/>
      <c r="G18" s="27" t="s">
        <v>62</v>
      </c>
      <c r="H18" s="28">
        <v>35.270000000000003</v>
      </c>
    </row>
    <row r="19" spans="1:8" ht="33" customHeight="1" x14ac:dyDescent="0.35">
      <c r="A19" s="30">
        <v>8065</v>
      </c>
      <c r="B19" s="31" t="s">
        <v>101</v>
      </c>
      <c r="C19" s="33" t="s">
        <v>102</v>
      </c>
      <c r="D19" s="32" t="s">
        <v>103</v>
      </c>
      <c r="E19" s="30">
        <v>300</v>
      </c>
      <c r="F19" s="31" t="s">
        <v>104</v>
      </c>
      <c r="G19" s="32" t="s">
        <v>62</v>
      </c>
      <c r="H19" s="34">
        <v>172.29</v>
      </c>
    </row>
    <row r="20" spans="1:8" ht="33" customHeight="1" x14ac:dyDescent="0.35">
      <c r="A20" s="30">
        <v>8066</v>
      </c>
      <c r="B20" s="31" t="s">
        <v>101</v>
      </c>
      <c r="C20" s="33" t="s">
        <v>102</v>
      </c>
      <c r="D20" s="32" t="s">
        <v>105</v>
      </c>
      <c r="E20" s="30">
        <v>24</v>
      </c>
      <c r="F20" s="31" t="s">
        <v>106</v>
      </c>
      <c r="G20" s="32" t="s">
        <v>62</v>
      </c>
      <c r="H20" s="34">
        <v>33.83</v>
      </c>
    </row>
    <row r="21" spans="1:8" ht="33" customHeight="1" x14ac:dyDescent="0.35">
      <c r="A21" s="30">
        <v>8067</v>
      </c>
      <c r="B21" s="31" t="s">
        <v>107</v>
      </c>
      <c r="C21" s="31" t="s">
        <v>107</v>
      </c>
      <c r="D21" s="39" t="s">
        <v>108</v>
      </c>
      <c r="E21" s="30">
        <v>45</v>
      </c>
      <c r="F21" s="31" t="s">
        <v>109</v>
      </c>
      <c r="G21" s="32" t="s">
        <v>62</v>
      </c>
      <c r="H21" s="34">
        <v>41.04</v>
      </c>
    </row>
    <row r="22" spans="1:8" ht="22.25" customHeight="1" x14ac:dyDescent="0.35">
      <c r="A22" s="25">
        <v>8068</v>
      </c>
      <c r="B22" s="26" t="s">
        <v>110</v>
      </c>
      <c r="C22" s="26" t="s">
        <v>111</v>
      </c>
      <c r="D22" s="40" t="s">
        <v>112</v>
      </c>
      <c r="E22" s="29"/>
      <c r="F22" s="29"/>
      <c r="G22" s="27" t="s">
        <v>62</v>
      </c>
      <c r="H22" s="28">
        <v>20.61</v>
      </c>
    </row>
    <row r="23" spans="1:8" ht="22.25" customHeight="1" x14ac:dyDescent="0.35">
      <c r="A23" s="27" t="s">
        <v>113</v>
      </c>
      <c r="B23" s="26" t="s">
        <v>110</v>
      </c>
      <c r="C23" s="26" t="s">
        <v>114</v>
      </c>
      <c r="D23" s="26" t="s">
        <v>115</v>
      </c>
      <c r="E23" s="29"/>
      <c r="F23" s="29"/>
      <c r="G23" s="27" t="s">
        <v>62</v>
      </c>
      <c r="H23" s="28">
        <v>28.74</v>
      </c>
    </row>
    <row r="24" spans="1:8" ht="22.25" customHeight="1" x14ac:dyDescent="0.35">
      <c r="A24" s="27" t="s">
        <v>116</v>
      </c>
      <c r="B24" s="26" t="s">
        <v>110</v>
      </c>
      <c r="C24" s="26" t="s">
        <v>117</v>
      </c>
      <c r="D24" s="41" t="s">
        <v>118</v>
      </c>
      <c r="E24" s="29"/>
      <c r="F24" s="29"/>
      <c r="G24" s="27" t="s">
        <v>62</v>
      </c>
      <c r="H24" s="28">
        <v>43.17</v>
      </c>
    </row>
    <row r="25" spans="1:8" ht="22.25" customHeight="1" x14ac:dyDescent="0.35">
      <c r="A25" s="25">
        <v>8070</v>
      </c>
      <c r="B25" s="26" t="s">
        <v>119</v>
      </c>
      <c r="C25" s="29"/>
      <c r="D25" s="29"/>
      <c r="E25" s="27" t="s">
        <v>120</v>
      </c>
      <c r="F25" s="26" t="s">
        <v>121</v>
      </c>
      <c r="G25" s="27" t="s">
        <v>122</v>
      </c>
      <c r="H25" s="28">
        <v>0.54500000000000004</v>
      </c>
    </row>
    <row r="26" spans="1:8" ht="22.25" customHeight="1" x14ac:dyDescent="0.35">
      <c r="A26" s="25">
        <v>8071</v>
      </c>
      <c r="B26" s="26" t="s">
        <v>119</v>
      </c>
      <c r="C26" s="29"/>
      <c r="D26" s="29"/>
      <c r="E26" s="27" t="s">
        <v>120</v>
      </c>
      <c r="F26" s="26" t="s">
        <v>123</v>
      </c>
      <c r="G26" s="27" t="s">
        <v>62</v>
      </c>
      <c r="H26" s="28">
        <v>12.43</v>
      </c>
    </row>
    <row r="27" spans="1:8" ht="22.25" customHeight="1" x14ac:dyDescent="0.35">
      <c r="A27" s="25">
        <v>8072</v>
      </c>
      <c r="B27" s="26" t="s">
        <v>124</v>
      </c>
      <c r="C27" s="29"/>
      <c r="D27" s="29"/>
      <c r="E27" s="27" t="s">
        <v>125</v>
      </c>
      <c r="F27" s="26" t="s">
        <v>126</v>
      </c>
      <c r="G27" s="27" t="s">
        <v>122</v>
      </c>
      <c r="H27" s="28">
        <v>0.54500000000000004</v>
      </c>
    </row>
    <row r="28" spans="1:8" ht="22.25" customHeight="1" x14ac:dyDescent="0.35">
      <c r="A28" s="25">
        <v>8073</v>
      </c>
      <c r="B28" s="26" t="s">
        <v>124</v>
      </c>
      <c r="C28" s="29"/>
      <c r="D28" s="29"/>
      <c r="E28" s="27" t="s">
        <v>125</v>
      </c>
      <c r="F28" s="26" t="s">
        <v>127</v>
      </c>
      <c r="G28" s="27" t="s">
        <v>62</v>
      </c>
      <c r="H28" s="28">
        <v>16.05</v>
      </c>
    </row>
    <row r="29" spans="1:8" ht="22.25" customHeight="1" x14ac:dyDescent="0.35">
      <c r="A29" s="25">
        <v>8075</v>
      </c>
      <c r="B29" s="26" t="s">
        <v>128</v>
      </c>
      <c r="C29" s="29"/>
      <c r="D29" s="29"/>
      <c r="E29" s="29"/>
      <c r="F29" s="29"/>
      <c r="G29" s="27" t="s">
        <v>122</v>
      </c>
      <c r="H29" s="28">
        <v>0.505</v>
      </c>
    </row>
    <row r="30" spans="1:8" ht="22.25" customHeight="1" x14ac:dyDescent="0.35">
      <c r="A30" s="25">
        <v>8076</v>
      </c>
      <c r="B30" s="26" t="s">
        <v>129</v>
      </c>
      <c r="C30" s="26" t="s">
        <v>130</v>
      </c>
      <c r="D30" s="29"/>
      <c r="E30" s="27" t="s">
        <v>131</v>
      </c>
      <c r="F30" s="29"/>
      <c r="G30" s="27" t="s">
        <v>62</v>
      </c>
      <c r="H30" s="28">
        <v>23.99</v>
      </c>
    </row>
    <row r="31" spans="1:8" ht="22.25" customHeight="1" x14ac:dyDescent="0.35">
      <c r="A31" s="25">
        <v>8077</v>
      </c>
      <c r="B31" s="26" t="s">
        <v>132</v>
      </c>
      <c r="C31" s="26" t="s">
        <v>133</v>
      </c>
      <c r="D31" s="42" t="s">
        <v>134</v>
      </c>
      <c r="E31" s="25">
        <v>360</v>
      </c>
      <c r="F31" s="26" t="s">
        <v>135</v>
      </c>
      <c r="G31" s="27" t="s">
        <v>62</v>
      </c>
      <c r="H31" s="28">
        <v>19.62</v>
      </c>
    </row>
    <row r="32" spans="1:8" ht="22.25" customHeight="1" x14ac:dyDescent="0.35">
      <c r="A32" s="25">
        <v>8078</v>
      </c>
      <c r="B32" s="26" t="s">
        <v>136</v>
      </c>
      <c r="C32" s="26" t="s">
        <v>137</v>
      </c>
      <c r="D32" s="26" t="s">
        <v>138</v>
      </c>
      <c r="E32" s="27" t="s">
        <v>139</v>
      </c>
      <c r="F32" s="26" t="s">
        <v>140</v>
      </c>
      <c r="G32" s="43" t="s">
        <v>141</v>
      </c>
      <c r="H32" s="28">
        <v>51.8</v>
      </c>
    </row>
    <row r="33" spans="1:8" ht="33" customHeight="1" x14ac:dyDescent="0.35">
      <c r="A33" s="30">
        <v>8079</v>
      </c>
      <c r="B33" s="31" t="s">
        <v>142</v>
      </c>
      <c r="C33" s="33" t="s">
        <v>143</v>
      </c>
      <c r="D33" s="44" t="s">
        <v>144</v>
      </c>
      <c r="E33" s="32" t="s">
        <v>145</v>
      </c>
      <c r="F33" s="31" t="s">
        <v>140</v>
      </c>
      <c r="G33" s="45" t="s">
        <v>141</v>
      </c>
      <c r="H33" s="34">
        <v>48.35</v>
      </c>
    </row>
    <row r="34" spans="1:8" ht="22.25" customHeight="1" x14ac:dyDescent="0.35">
      <c r="A34" s="25">
        <v>8080</v>
      </c>
      <c r="B34" s="26" t="s">
        <v>146</v>
      </c>
      <c r="C34" s="26" t="s">
        <v>147</v>
      </c>
      <c r="D34" s="46"/>
      <c r="E34" s="47" t="s">
        <v>148</v>
      </c>
      <c r="F34" s="46"/>
      <c r="G34" s="27" t="s">
        <v>62</v>
      </c>
      <c r="H34" s="28">
        <v>8.23</v>
      </c>
    </row>
    <row r="35" spans="1:8" ht="22.25" customHeight="1" x14ac:dyDescent="0.35">
      <c r="A35" s="25">
        <v>8081</v>
      </c>
      <c r="B35" s="26" t="s">
        <v>146</v>
      </c>
      <c r="C35" s="26" t="s">
        <v>149</v>
      </c>
      <c r="D35" s="46"/>
      <c r="E35" s="47" t="s">
        <v>150</v>
      </c>
      <c r="F35" s="46"/>
      <c r="G35" s="27" t="s">
        <v>62</v>
      </c>
      <c r="H35" s="28">
        <v>8.67</v>
      </c>
    </row>
    <row r="36" spans="1:8" ht="22.25" customHeight="1" x14ac:dyDescent="0.35">
      <c r="A36" s="25">
        <v>8082</v>
      </c>
      <c r="B36" s="26" t="s">
        <v>146</v>
      </c>
      <c r="C36" s="26" t="s">
        <v>151</v>
      </c>
      <c r="D36" s="46"/>
      <c r="E36" s="48" t="s">
        <v>152</v>
      </c>
      <c r="F36" s="46"/>
      <c r="G36" s="27" t="s">
        <v>62</v>
      </c>
      <c r="H36" s="28">
        <v>8.68</v>
      </c>
    </row>
    <row r="37" spans="1:8" ht="22.25" customHeight="1" x14ac:dyDescent="0.35">
      <c r="A37" s="25">
        <v>8083</v>
      </c>
      <c r="B37" s="26" t="s">
        <v>146</v>
      </c>
      <c r="C37" s="26" t="s">
        <v>153</v>
      </c>
      <c r="D37" s="46"/>
      <c r="E37" s="48" t="s">
        <v>154</v>
      </c>
      <c r="F37" s="46"/>
      <c r="G37" s="27" t="s">
        <v>62</v>
      </c>
      <c r="H37" s="28">
        <v>9.23</v>
      </c>
    </row>
    <row r="38" spans="1:8" ht="22.25" customHeight="1" x14ac:dyDescent="0.35">
      <c r="A38" s="25">
        <v>8084</v>
      </c>
      <c r="B38" s="26" t="s">
        <v>146</v>
      </c>
      <c r="C38" s="26" t="s">
        <v>155</v>
      </c>
      <c r="D38" s="46"/>
      <c r="E38" s="40" t="s">
        <v>156</v>
      </c>
      <c r="F38" s="46"/>
      <c r="G38" s="27" t="s">
        <v>62</v>
      </c>
      <c r="H38" s="28">
        <v>9.81</v>
      </c>
    </row>
    <row r="39" spans="1:8" ht="22.25" customHeight="1" x14ac:dyDescent="0.35">
      <c r="A39" s="25">
        <v>8085</v>
      </c>
      <c r="B39" s="26" t="s">
        <v>146</v>
      </c>
      <c r="C39" s="26" t="s">
        <v>157</v>
      </c>
      <c r="D39" s="46"/>
      <c r="E39" s="40" t="s">
        <v>158</v>
      </c>
      <c r="F39" s="46"/>
      <c r="G39" s="27" t="s">
        <v>62</v>
      </c>
      <c r="H39" s="28">
        <v>10.66</v>
      </c>
    </row>
    <row r="40" spans="1:8" ht="22.25" customHeight="1" x14ac:dyDescent="0.35">
      <c r="A40" s="25">
        <v>8086</v>
      </c>
      <c r="B40" s="26" t="s">
        <v>146</v>
      </c>
      <c r="C40" s="26" t="s">
        <v>159</v>
      </c>
      <c r="D40" s="46"/>
      <c r="E40" s="40" t="s">
        <v>160</v>
      </c>
      <c r="F40" s="46"/>
      <c r="G40" s="27" t="s">
        <v>62</v>
      </c>
      <c r="H40" s="28">
        <v>12.2</v>
      </c>
    </row>
    <row r="41" spans="1:8" ht="22.25" customHeight="1" x14ac:dyDescent="0.35">
      <c r="A41" s="25">
        <v>8087</v>
      </c>
      <c r="B41" s="26" t="s">
        <v>146</v>
      </c>
      <c r="C41" s="26" t="s">
        <v>161</v>
      </c>
      <c r="D41" s="46"/>
      <c r="E41" s="40" t="s">
        <v>160</v>
      </c>
      <c r="F41" s="46"/>
      <c r="G41" s="27" t="s">
        <v>62</v>
      </c>
      <c r="H41" s="28">
        <v>13.07</v>
      </c>
    </row>
    <row r="42" spans="1:8" ht="22.25" customHeight="1" x14ac:dyDescent="0.35">
      <c r="A42" s="25">
        <v>8088</v>
      </c>
      <c r="B42" s="26" t="s">
        <v>146</v>
      </c>
      <c r="C42" s="26" t="s">
        <v>162</v>
      </c>
      <c r="D42" s="46"/>
      <c r="E42" s="40" t="s">
        <v>163</v>
      </c>
      <c r="F42" s="46"/>
      <c r="G42" s="27" t="s">
        <v>62</v>
      </c>
      <c r="H42" s="28">
        <v>13.86</v>
      </c>
    </row>
    <row r="43" spans="1:8" ht="22.25" customHeight="1" x14ac:dyDescent="0.35">
      <c r="A43" s="25">
        <v>8089</v>
      </c>
      <c r="B43" s="26" t="s">
        <v>146</v>
      </c>
      <c r="C43" s="26" t="s">
        <v>164</v>
      </c>
      <c r="D43" s="46"/>
      <c r="E43" s="40" t="s">
        <v>165</v>
      </c>
      <c r="F43" s="46"/>
      <c r="G43" s="27" t="s">
        <v>62</v>
      </c>
      <c r="H43" s="28">
        <v>14.79</v>
      </c>
    </row>
    <row r="44" spans="1:8" ht="22.25" customHeight="1" x14ac:dyDescent="0.35">
      <c r="A44" s="25">
        <v>8110</v>
      </c>
      <c r="B44" s="26" t="s">
        <v>166</v>
      </c>
      <c r="C44" s="26" t="s">
        <v>167</v>
      </c>
      <c r="D44" s="27" t="s">
        <v>168</v>
      </c>
      <c r="E44" s="25">
        <v>0</v>
      </c>
      <c r="F44" s="26" t="s">
        <v>169</v>
      </c>
      <c r="G44" s="27" t="s">
        <v>62</v>
      </c>
      <c r="H44" s="28">
        <v>52</v>
      </c>
    </row>
    <row r="45" spans="1:8" ht="22.25" customHeight="1" x14ac:dyDescent="0.35">
      <c r="A45" s="25">
        <v>8111</v>
      </c>
      <c r="B45" s="26" t="s">
        <v>166</v>
      </c>
      <c r="C45" s="26" t="s">
        <v>167</v>
      </c>
      <c r="D45" s="27" t="s">
        <v>170</v>
      </c>
      <c r="E45" s="25">
        <v>0</v>
      </c>
      <c r="F45" s="26" t="s">
        <v>169</v>
      </c>
      <c r="G45" s="27" t="s">
        <v>62</v>
      </c>
      <c r="H45" s="28">
        <v>61.96</v>
      </c>
    </row>
    <row r="46" spans="1:8" ht="22.25" customHeight="1" x14ac:dyDescent="0.35">
      <c r="A46" s="25">
        <v>8112</v>
      </c>
      <c r="B46" s="26" t="s">
        <v>166</v>
      </c>
      <c r="C46" s="26" t="s">
        <v>167</v>
      </c>
      <c r="D46" s="27" t="s">
        <v>171</v>
      </c>
      <c r="E46" s="25">
        <v>0</v>
      </c>
      <c r="F46" s="26" t="s">
        <v>169</v>
      </c>
      <c r="G46" s="27" t="s">
        <v>62</v>
      </c>
      <c r="H46" s="28">
        <v>109.97</v>
      </c>
    </row>
    <row r="47" spans="1:8" ht="22.25" customHeight="1" x14ac:dyDescent="0.35">
      <c r="A47" s="25">
        <v>8113</v>
      </c>
      <c r="B47" s="26" t="s">
        <v>166</v>
      </c>
      <c r="C47" s="26" t="s">
        <v>167</v>
      </c>
      <c r="D47" s="27" t="s">
        <v>172</v>
      </c>
      <c r="E47" s="25">
        <v>0</v>
      </c>
      <c r="F47" s="26" t="s">
        <v>169</v>
      </c>
      <c r="G47" s="27" t="s">
        <v>62</v>
      </c>
      <c r="H47" s="28">
        <v>136.9</v>
      </c>
    </row>
    <row r="48" spans="1:8" ht="22.25" customHeight="1" x14ac:dyDescent="0.35">
      <c r="A48" s="25">
        <v>8120</v>
      </c>
      <c r="B48" s="26" t="s">
        <v>173</v>
      </c>
      <c r="C48" s="26" t="s">
        <v>167</v>
      </c>
      <c r="D48" s="27" t="s">
        <v>174</v>
      </c>
      <c r="E48" s="40" t="s">
        <v>175</v>
      </c>
      <c r="F48" s="26" t="s">
        <v>176</v>
      </c>
      <c r="G48" s="27" t="s">
        <v>62</v>
      </c>
      <c r="H48" s="28">
        <v>352.71</v>
      </c>
    </row>
    <row r="49" spans="1:8" ht="22.25" customHeight="1" x14ac:dyDescent="0.35">
      <c r="A49" s="25">
        <v>8121</v>
      </c>
      <c r="B49" s="26" t="s">
        <v>173</v>
      </c>
      <c r="C49" s="26" t="s">
        <v>167</v>
      </c>
      <c r="D49" s="27" t="s">
        <v>177</v>
      </c>
      <c r="E49" s="48" t="s">
        <v>178</v>
      </c>
      <c r="F49" s="26" t="s">
        <v>176</v>
      </c>
      <c r="G49" s="27" t="s">
        <v>62</v>
      </c>
      <c r="H49" s="28">
        <v>400.32</v>
      </c>
    </row>
    <row r="50" spans="1:8" ht="22.25" customHeight="1" x14ac:dyDescent="0.35">
      <c r="A50" s="25">
        <v>8122</v>
      </c>
      <c r="B50" s="26" t="s">
        <v>173</v>
      </c>
      <c r="C50" s="26" t="s">
        <v>167</v>
      </c>
      <c r="D50" s="27" t="s">
        <v>179</v>
      </c>
      <c r="E50" s="48" t="s">
        <v>180</v>
      </c>
      <c r="F50" s="26" t="s">
        <v>176</v>
      </c>
      <c r="G50" s="27" t="s">
        <v>62</v>
      </c>
      <c r="H50" s="28">
        <v>624.55999999999995</v>
      </c>
    </row>
    <row r="51" spans="1:8" ht="22.25" customHeight="1" x14ac:dyDescent="0.35">
      <c r="A51" s="25">
        <v>8123</v>
      </c>
      <c r="B51" s="26" t="s">
        <v>173</v>
      </c>
      <c r="C51" s="26" t="s">
        <v>167</v>
      </c>
      <c r="D51" s="27" t="s">
        <v>181</v>
      </c>
      <c r="E51" s="48" t="s">
        <v>182</v>
      </c>
      <c r="F51" s="26" t="s">
        <v>176</v>
      </c>
      <c r="G51" s="27" t="s">
        <v>62</v>
      </c>
      <c r="H51" s="49">
        <v>1181.8599999999999</v>
      </c>
    </row>
    <row r="52" spans="1:8" ht="22.25" customHeight="1" x14ac:dyDescent="0.35">
      <c r="A52" s="25">
        <v>8124</v>
      </c>
      <c r="B52" s="26" t="s">
        <v>183</v>
      </c>
      <c r="C52" s="26" t="s">
        <v>184</v>
      </c>
      <c r="D52" s="27" t="s">
        <v>185</v>
      </c>
      <c r="E52" s="25">
        <v>400</v>
      </c>
      <c r="F52" s="46"/>
      <c r="G52" s="27" t="s">
        <v>62</v>
      </c>
      <c r="H52" s="28">
        <v>32.700000000000003</v>
      </c>
    </row>
    <row r="53" spans="1:8" ht="22.25" customHeight="1" x14ac:dyDescent="0.35">
      <c r="A53" s="25">
        <v>8125</v>
      </c>
      <c r="B53" s="26" t="s">
        <v>183</v>
      </c>
      <c r="C53" s="26" t="s">
        <v>184</v>
      </c>
      <c r="D53" s="27" t="s">
        <v>185</v>
      </c>
      <c r="E53" s="25">
        <v>425</v>
      </c>
      <c r="F53" s="46"/>
      <c r="G53" s="27" t="s">
        <v>62</v>
      </c>
      <c r="H53" s="28">
        <v>33.06</v>
      </c>
    </row>
    <row r="54" spans="1:8" ht="22.25" customHeight="1" x14ac:dyDescent="0.35">
      <c r="A54" s="25">
        <v>8126</v>
      </c>
      <c r="B54" s="26" t="s">
        <v>186</v>
      </c>
      <c r="C54" s="26" t="s">
        <v>187</v>
      </c>
      <c r="D54" s="46"/>
      <c r="E54" s="25">
        <v>360</v>
      </c>
      <c r="F54" s="46"/>
      <c r="G54" s="27" t="s">
        <v>62</v>
      </c>
      <c r="H54" s="28">
        <v>41.35</v>
      </c>
    </row>
    <row r="55" spans="1:8" ht="22.25" customHeight="1" x14ac:dyDescent="0.35">
      <c r="A55" s="25">
        <v>8130</v>
      </c>
      <c r="B55" s="26" t="s">
        <v>188</v>
      </c>
      <c r="C55" s="46"/>
      <c r="D55" s="46"/>
      <c r="E55" s="25">
        <v>0</v>
      </c>
      <c r="F55" s="26" t="s">
        <v>189</v>
      </c>
      <c r="G55" s="27" t="s">
        <v>62</v>
      </c>
      <c r="H55" s="28">
        <v>1.46</v>
      </c>
    </row>
    <row r="56" spans="1:8" ht="22.25" customHeight="1" x14ac:dyDescent="0.35">
      <c r="A56" s="25">
        <v>8131</v>
      </c>
      <c r="B56" s="26" t="s">
        <v>190</v>
      </c>
      <c r="C56" s="26" t="s">
        <v>167</v>
      </c>
      <c r="D56" s="27" t="s">
        <v>191</v>
      </c>
      <c r="E56" s="40" t="s">
        <v>66</v>
      </c>
      <c r="F56" s="26" t="s">
        <v>192</v>
      </c>
      <c r="G56" s="27" t="s">
        <v>62</v>
      </c>
      <c r="H56" s="28">
        <v>12.55</v>
      </c>
    </row>
    <row r="57" spans="1:8" ht="22.25" customHeight="1" x14ac:dyDescent="0.35">
      <c r="A57" s="25">
        <v>8132</v>
      </c>
      <c r="B57" s="26" t="s">
        <v>193</v>
      </c>
      <c r="C57" s="26" t="s">
        <v>167</v>
      </c>
      <c r="D57" s="27" t="s">
        <v>194</v>
      </c>
      <c r="E57" s="40" t="s">
        <v>98</v>
      </c>
      <c r="F57" s="26" t="s">
        <v>195</v>
      </c>
      <c r="G57" s="27" t="s">
        <v>62</v>
      </c>
      <c r="H57" s="28">
        <v>16.579999999999998</v>
      </c>
    </row>
    <row r="58" spans="1:8" ht="22.25" customHeight="1" x14ac:dyDescent="0.35">
      <c r="A58" s="25">
        <v>8133</v>
      </c>
      <c r="B58" s="26" t="s">
        <v>196</v>
      </c>
      <c r="C58" s="26" t="s">
        <v>167</v>
      </c>
      <c r="D58" s="27" t="s">
        <v>197</v>
      </c>
      <c r="E58" s="40" t="s">
        <v>198</v>
      </c>
      <c r="F58" s="26" t="s">
        <v>199</v>
      </c>
      <c r="G58" s="27" t="s">
        <v>62</v>
      </c>
      <c r="H58" s="28">
        <v>235.03</v>
      </c>
    </row>
    <row r="59" spans="1:8" ht="22.25" customHeight="1" x14ac:dyDescent="0.35">
      <c r="A59" s="25">
        <v>8134</v>
      </c>
      <c r="B59" s="26" t="s">
        <v>196</v>
      </c>
      <c r="C59" s="26" t="s">
        <v>167</v>
      </c>
      <c r="D59" s="27" t="s">
        <v>200</v>
      </c>
      <c r="E59" s="40" t="s">
        <v>201</v>
      </c>
      <c r="F59" s="26" t="s">
        <v>199</v>
      </c>
      <c r="G59" s="27" t="s">
        <v>62</v>
      </c>
      <c r="H59" s="28">
        <v>290.74</v>
      </c>
    </row>
    <row r="60" spans="1:8" ht="22.25" customHeight="1" x14ac:dyDescent="0.35">
      <c r="A60" s="25">
        <v>8135</v>
      </c>
      <c r="B60" s="26" t="s">
        <v>196</v>
      </c>
      <c r="C60" s="26" t="s">
        <v>167</v>
      </c>
      <c r="D60" s="27" t="s">
        <v>202</v>
      </c>
      <c r="E60" s="40" t="s">
        <v>203</v>
      </c>
      <c r="F60" s="26" t="s">
        <v>199</v>
      </c>
      <c r="G60" s="27" t="s">
        <v>62</v>
      </c>
      <c r="H60" s="28">
        <v>355.7</v>
      </c>
    </row>
    <row r="61" spans="1:8" ht="22.25" customHeight="1" x14ac:dyDescent="0.35">
      <c r="A61" s="25">
        <v>8136</v>
      </c>
      <c r="B61" s="26" t="s">
        <v>196</v>
      </c>
      <c r="C61" s="26" t="s">
        <v>167</v>
      </c>
      <c r="D61" s="27" t="s">
        <v>204</v>
      </c>
      <c r="E61" s="40" t="s">
        <v>175</v>
      </c>
      <c r="F61" s="26" t="s">
        <v>199</v>
      </c>
      <c r="G61" s="27" t="s">
        <v>62</v>
      </c>
      <c r="H61" s="28">
        <v>359.36</v>
      </c>
    </row>
    <row r="62" spans="1:8" ht="22.25" customHeight="1" x14ac:dyDescent="0.35">
      <c r="A62" s="25">
        <v>8140</v>
      </c>
      <c r="B62" s="26" t="s">
        <v>205</v>
      </c>
      <c r="C62" s="26" t="s">
        <v>206</v>
      </c>
      <c r="D62" s="27" t="s">
        <v>207</v>
      </c>
      <c r="E62" s="40" t="s">
        <v>98</v>
      </c>
      <c r="F62" s="46"/>
      <c r="G62" s="27" t="s">
        <v>62</v>
      </c>
      <c r="H62" s="28">
        <v>47.35</v>
      </c>
    </row>
    <row r="63" spans="1:8" ht="22.25" customHeight="1" x14ac:dyDescent="0.35">
      <c r="A63" s="25">
        <v>8141</v>
      </c>
      <c r="B63" s="26" t="s">
        <v>205</v>
      </c>
      <c r="C63" s="26" t="s">
        <v>206</v>
      </c>
      <c r="D63" s="27" t="s">
        <v>208</v>
      </c>
      <c r="E63" s="40" t="s">
        <v>209</v>
      </c>
      <c r="F63" s="46"/>
      <c r="G63" s="27" t="s">
        <v>62</v>
      </c>
      <c r="H63" s="28">
        <v>70.55</v>
      </c>
    </row>
    <row r="64" spans="1:8" ht="22.25" customHeight="1" x14ac:dyDescent="0.35">
      <c r="A64" s="25">
        <v>8142</v>
      </c>
      <c r="B64" s="26" t="s">
        <v>205</v>
      </c>
      <c r="C64" s="26" t="s">
        <v>206</v>
      </c>
      <c r="D64" s="27" t="s">
        <v>210</v>
      </c>
      <c r="E64" s="40" t="s">
        <v>125</v>
      </c>
      <c r="F64" s="46"/>
      <c r="G64" s="27" t="s">
        <v>62</v>
      </c>
      <c r="H64" s="28">
        <v>90.1</v>
      </c>
    </row>
    <row r="65" spans="1:8" ht="22.25" customHeight="1" x14ac:dyDescent="0.35">
      <c r="A65" s="25">
        <v>8143</v>
      </c>
      <c r="B65" s="26" t="s">
        <v>205</v>
      </c>
      <c r="C65" s="26" t="s">
        <v>206</v>
      </c>
      <c r="D65" s="27" t="s">
        <v>211</v>
      </c>
      <c r="E65" s="40" t="s">
        <v>212</v>
      </c>
      <c r="F65" s="46"/>
      <c r="G65" s="27" t="s">
        <v>62</v>
      </c>
      <c r="H65" s="28">
        <v>215.09</v>
      </c>
    </row>
    <row r="66" spans="1:8" ht="22.25" customHeight="1" x14ac:dyDescent="0.35">
      <c r="A66" s="25">
        <v>8144</v>
      </c>
      <c r="B66" s="26" t="s">
        <v>205</v>
      </c>
      <c r="C66" s="26" t="s">
        <v>206</v>
      </c>
      <c r="D66" s="27" t="s">
        <v>213</v>
      </c>
      <c r="E66" s="40" t="s">
        <v>214</v>
      </c>
      <c r="F66" s="46"/>
      <c r="G66" s="27" t="s">
        <v>62</v>
      </c>
      <c r="H66" s="28">
        <v>302.01</v>
      </c>
    </row>
    <row r="67" spans="1:8" ht="22.25" customHeight="1" x14ac:dyDescent="0.35">
      <c r="A67" s="25">
        <v>8145</v>
      </c>
      <c r="B67" s="26" t="s">
        <v>215</v>
      </c>
      <c r="C67" s="26" t="s">
        <v>216</v>
      </c>
      <c r="D67" s="46"/>
      <c r="E67" s="46"/>
      <c r="F67" s="46"/>
      <c r="G67" s="27" t="s">
        <v>62</v>
      </c>
      <c r="H67" s="28">
        <v>27.7</v>
      </c>
    </row>
    <row r="68" spans="1:8" ht="22.25" customHeight="1" x14ac:dyDescent="0.35">
      <c r="A68" s="25">
        <v>8146</v>
      </c>
      <c r="B68" s="50" t="s">
        <v>217</v>
      </c>
      <c r="C68" s="46"/>
      <c r="D68" s="46"/>
      <c r="E68" s="46"/>
      <c r="F68" s="46"/>
      <c r="G68" s="27" t="s">
        <v>62</v>
      </c>
      <c r="H68" s="28">
        <v>8.6</v>
      </c>
    </row>
    <row r="69" spans="1:8" ht="22.25" customHeight="1" x14ac:dyDescent="0.35">
      <c r="A69" s="25">
        <v>8147</v>
      </c>
      <c r="B69" s="26" t="s">
        <v>218</v>
      </c>
      <c r="C69" s="26" t="s">
        <v>219</v>
      </c>
      <c r="D69" s="46"/>
      <c r="E69" s="25">
        <v>0</v>
      </c>
      <c r="F69" s="46"/>
      <c r="G69" s="27" t="s">
        <v>62</v>
      </c>
      <c r="H69" s="28">
        <v>1.1299999999999999</v>
      </c>
    </row>
    <row r="70" spans="1:8" ht="22.25" customHeight="1" x14ac:dyDescent="0.35">
      <c r="A70" s="25">
        <v>8148</v>
      </c>
      <c r="B70" s="26" t="s">
        <v>190</v>
      </c>
      <c r="C70" s="26" t="s">
        <v>220</v>
      </c>
      <c r="D70" s="27" t="s">
        <v>221</v>
      </c>
      <c r="E70" s="48" t="s">
        <v>222</v>
      </c>
      <c r="F70" s="46"/>
      <c r="G70" s="27" t="s">
        <v>62</v>
      </c>
      <c r="H70" s="28">
        <v>65.510000000000005</v>
      </c>
    </row>
    <row r="71" spans="1:8" ht="33.75" customHeight="1" x14ac:dyDescent="0.35">
      <c r="A71" s="30">
        <v>8149</v>
      </c>
      <c r="B71" s="31" t="s">
        <v>223</v>
      </c>
      <c r="C71" s="26" t="s">
        <v>224</v>
      </c>
      <c r="D71" s="46"/>
      <c r="E71" s="30">
        <v>15</v>
      </c>
      <c r="F71" s="46"/>
      <c r="G71" s="32" t="s">
        <v>62</v>
      </c>
      <c r="H71" s="34">
        <v>1.58</v>
      </c>
    </row>
    <row r="72" spans="1:8" ht="22.25" customHeight="1" x14ac:dyDescent="0.35">
      <c r="A72" s="25">
        <v>8151</v>
      </c>
      <c r="B72" s="26" t="s">
        <v>225</v>
      </c>
      <c r="C72" s="26" t="s">
        <v>226</v>
      </c>
      <c r="D72" s="27" t="s">
        <v>227</v>
      </c>
      <c r="E72" s="40" t="s">
        <v>98</v>
      </c>
      <c r="F72" s="46"/>
      <c r="G72" s="27" t="s">
        <v>62</v>
      </c>
      <c r="H72" s="28">
        <v>30.41</v>
      </c>
    </row>
    <row r="73" spans="1:8" ht="33" customHeight="1" x14ac:dyDescent="0.35">
      <c r="A73" s="30">
        <v>8153</v>
      </c>
      <c r="B73" s="31" t="s">
        <v>228</v>
      </c>
      <c r="C73" s="31" t="s">
        <v>226</v>
      </c>
      <c r="D73" s="32" t="s">
        <v>229</v>
      </c>
      <c r="E73" s="51" t="s">
        <v>230</v>
      </c>
      <c r="F73" s="33" t="s">
        <v>231</v>
      </c>
      <c r="G73" s="32" t="s">
        <v>62</v>
      </c>
      <c r="H73" s="34">
        <v>6.24</v>
      </c>
    </row>
    <row r="74" spans="1:8" ht="33" customHeight="1" x14ac:dyDescent="0.35">
      <c r="A74" s="30">
        <v>8154</v>
      </c>
      <c r="B74" s="31" t="s">
        <v>232</v>
      </c>
      <c r="C74" s="31" t="s">
        <v>226</v>
      </c>
      <c r="D74" s="32" t="s">
        <v>233</v>
      </c>
      <c r="E74" s="51" t="s">
        <v>234</v>
      </c>
      <c r="F74" s="33" t="s">
        <v>231</v>
      </c>
      <c r="G74" s="32" t="s">
        <v>62</v>
      </c>
      <c r="H74" s="34">
        <v>23.75</v>
      </c>
    </row>
    <row r="75" spans="1:8" ht="22.25" customHeight="1" x14ac:dyDescent="0.35">
      <c r="A75" s="25">
        <v>8155</v>
      </c>
      <c r="B75" s="26" t="s">
        <v>225</v>
      </c>
      <c r="C75" s="26" t="s">
        <v>226</v>
      </c>
      <c r="D75" s="27" t="s">
        <v>229</v>
      </c>
      <c r="E75" s="40" t="s">
        <v>235</v>
      </c>
      <c r="F75" s="46"/>
      <c r="G75" s="27" t="s">
        <v>62</v>
      </c>
      <c r="H75" s="28">
        <v>25.28</v>
      </c>
    </row>
    <row r="76" spans="1:8" ht="22.25" customHeight="1" x14ac:dyDescent="0.35">
      <c r="A76" s="25">
        <v>8157</v>
      </c>
      <c r="B76" s="26" t="s">
        <v>236</v>
      </c>
      <c r="C76" s="46"/>
      <c r="D76" s="46"/>
      <c r="E76" s="40" t="s">
        <v>237</v>
      </c>
      <c r="F76" s="46"/>
      <c r="G76" s="27" t="s">
        <v>62</v>
      </c>
      <c r="H76" s="28">
        <v>78.790000000000006</v>
      </c>
    </row>
    <row r="77" spans="1:8" ht="22.25" customHeight="1" x14ac:dyDescent="0.35">
      <c r="A77" s="25">
        <v>8158</v>
      </c>
      <c r="B77" s="26" t="s">
        <v>236</v>
      </c>
      <c r="C77" s="46"/>
      <c r="D77" s="46"/>
      <c r="E77" s="40" t="s">
        <v>72</v>
      </c>
      <c r="F77" s="46"/>
      <c r="G77" s="27" t="s">
        <v>62</v>
      </c>
      <c r="H77" s="28">
        <v>102.03</v>
      </c>
    </row>
    <row r="78" spans="1:8" ht="22.25" customHeight="1" x14ac:dyDescent="0.35">
      <c r="A78" s="25">
        <v>8180</v>
      </c>
      <c r="B78" s="26" t="s">
        <v>238</v>
      </c>
      <c r="C78" s="46"/>
      <c r="D78" s="46"/>
      <c r="E78" s="40" t="s">
        <v>78</v>
      </c>
      <c r="F78" s="46"/>
      <c r="G78" s="27" t="s">
        <v>62</v>
      </c>
      <c r="H78" s="28">
        <v>21.6</v>
      </c>
    </row>
    <row r="79" spans="1:8" ht="22.25" customHeight="1" x14ac:dyDescent="0.35">
      <c r="A79" s="25">
        <v>8181</v>
      </c>
      <c r="B79" s="26" t="s">
        <v>238</v>
      </c>
      <c r="C79" s="46"/>
      <c r="D79" s="46"/>
      <c r="E79" s="40" t="s">
        <v>79</v>
      </c>
      <c r="F79" s="46"/>
      <c r="G79" s="27" t="s">
        <v>62</v>
      </c>
      <c r="H79" s="28">
        <v>25.82</v>
      </c>
    </row>
    <row r="80" spans="1:8" ht="22.25" customHeight="1" x14ac:dyDescent="0.35">
      <c r="A80" s="25">
        <v>8182</v>
      </c>
      <c r="B80" s="26" t="s">
        <v>238</v>
      </c>
      <c r="C80" s="46"/>
      <c r="D80" s="46"/>
      <c r="E80" s="40" t="s">
        <v>239</v>
      </c>
      <c r="F80" s="46"/>
      <c r="G80" s="27" t="s">
        <v>62</v>
      </c>
      <c r="H80" s="28">
        <v>39.65</v>
      </c>
    </row>
    <row r="81" spans="1:8" ht="22.25" customHeight="1" x14ac:dyDescent="0.35">
      <c r="A81" s="25">
        <v>8183</v>
      </c>
      <c r="B81" s="26" t="s">
        <v>240</v>
      </c>
      <c r="C81" s="26" t="s">
        <v>241</v>
      </c>
      <c r="D81" s="46"/>
      <c r="E81" s="25">
        <v>27</v>
      </c>
      <c r="F81" s="46"/>
      <c r="G81" s="27" t="s">
        <v>62</v>
      </c>
      <c r="H81" s="28">
        <v>15.4</v>
      </c>
    </row>
    <row r="82" spans="1:8" ht="22.25" customHeight="1" x14ac:dyDescent="0.35">
      <c r="A82" s="27" t="s">
        <v>242</v>
      </c>
      <c r="B82" s="26" t="s">
        <v>243</v>
      </c>
      <c r="C82" s="26" t="s">
        <v>244</v>
      </c>
      <c r="D82" s="27" t="s">
        <v>245</v>
      </c>
      <c r="E82" s="46"/>
      <c r="F82" s="46"/>
      <c r="G82" s="27" t="s">
        <v>62</v>
      </c>
      <c r="H82" s="28">
        <v>18.829999999999998</v>
      </c>
    </row>
    <row r="83" spans="1:8" ht="22.25" customHeight="1" x14ac:dyDescent="0.35">
      <c r="A83" s="25">
        <v>8184</v>
      </c>
      <c r="B83" s="26" t="s">
        <v>246</v>
      </c>
      <c r="C83" s="46"/>
      <c r="D83" s="46"/>
      <c r="E83" s="40" t="s">
        <v>247</v>
      </c>
      <c r="F83" s="46"/>
      <c r="G83" s="27" t="s">
        <v>62</v>
      </c>
      <c r="H83" s="28">
        <v>1.53</v>
      </c>
    </row>
    <row r="84" spans="1:8" ht="22.25" customHeight="1" x14ac:dyDescent="0.35">
      <c r="A84" s="25">
        <v>8185</v>
      </c>
      <c r="B84" s="26" t="s">
        <v>248</v>
      </c>
      <c r="C84" s="46"/>
      <c r="D84" s="46"/>
      <c r="E84" s="25">
        <v>13</v>
      </c>
      <c r="F84" s="46"/>
      <c r="G84" s="27" t="s">
        <v>62</v>
      </c>
      <c r="H84" s="28">
        <v>6.83</v>
      </c>
    </row>
    <row r="85" spans="1:8" ht="22.25" customHeight="1" x14ac:dyDescent="0.35">
      <c r="A85" s="25">
        <v>8187</v>
      </c>
      <c r="B85" s="26" t="s">
        <v>249</v>
      </c>
      <c r="C85" s="26" t="s">
        <v>250</v>
      </c>
      <c r="D85" s="52" t="s">
        <v>251</v>
      </c>
      <c r="E85" s="53">
        <v>2.7</v>
      </c>
      <c r="F85" s="46"/>
      <c r="G85" s="27" t="s">
        <v>62</v>
      </c>
      <c r="H85" s="28">
        <v>1.91</v>
      </c>
    </row>
    <row r="86" spans="1:8" ht="22.25" customHeight="1" x14ac:dyDescent="0.35">
      <c r="A86" s="25">
        <v>8188</v>
      </c>
      <c r="B86" s="26" t="s">
        <v>249</v>
      </c>
      <c r="C86" s="26" t="s">
        <v>250</v>
      </c>
      <c r="D86" s="52" t="s">
        <v>252</v>
      </c>
      <c r="E86" s="46"/>
      <c r="F86" s="46"/>
      <c r="G86" s="27" t="s">
        <v>62</v>
      </c>
      <c r="H86" s="28">
        <v>2.59</v>
      </c>
    </row>
    <row r="87" spans="1:8" ht="22.25" customHeight="1" x14ac:dyDescent="0.35">
      <c r="A87" s="25">
        <v>8189</v>
      </c>
      <c r="B87" s="54" t="s">
        <v>249</v>
      </c>
      <c r="C87" s="54" t="s">
        <v>250</v>
      </c>
      <c r="D87" s="55" t="s">
        <v>253</v>
      </c>
      <c r="E87" s="56">
        <v>3.4</v>
      </c>
      <c r="F87" s="57"/>
      <c r="G87" s="58" t="s">
        <v>62</v>
      </c>
      <c r="H87" s="59">
        <v>2.77</v>
      </c>
    </row>
    <row r="88" spans="1:8" ht="22.25" customHeight="1" x14ac:dyDescent="0.35">
      <c r="A88" s="25">
        <v>8190</v>
      </c>
      <c r="B88" s="26" t="s">
        <v>254</v>
      </c>
      <c r="C88" s="26" t="s">
        <v>255</v>
      </c>
      <c r="D88" s="52" t="s">
        <v>256</v>
      </c>
      <c r="E88" s="53">
        <v>2.4</v>
      </c>
      <c r="F88" s="46"/>
      <c r="G88" s="27" t="s">
        <v>62</v>
      </c>
      <c r="H88" s="28">
        <v>1.8</v>
      </c>
    </row>
    <row r="89" spans="1:8" ht="22.25" customHeight="1" x14ac:dyDescent="0.35">
      <c r="A89" s="25">
        <v>8191</v>
      </c>
      <c r="B89" s="26" t="s">
        <v>257</v>
      </c>
      <c r="C89" s="26" t="s">
        <v>258</v>
      </c>
      <c r="D89" s="52" t="s">
        <v>259</v>
      </c>
      <c r="E89" s="60">
        <v>3.62</v>
      </c>
      <c r="F89" s="46"/>
      <c r="G89" s="27" t="s">
        <v>62</v>
      </c>
      <c r="H89" s="28">
        <v>3.73</v>
      </c>
    </row>
    <row r="90" spans="1:8" ht="22.25" customHeight="1" x14ac:dyDescent="0.35">
      <c r="A90" s="25">
        <v>8192</v>
      </c>
      <c r="B90" s="26" t="s">
        <v>260</v>
      </c>
      <c r="C90" s="26" t="s">
        <v>261</v>
      </c>
      <c r="D90" s="52" t="s">
        <v>262</v>
      </c>
      <c r="E90" s="53">
        <v>3.2</v>
      </c>
      <c r="F90" s="46"/>
      <c r="G90" s="27" t="s">
        <v>62</v>
      </c>
      <c r="H90" s="28">
        <v>2.1</v>
      </c>
    </row>
    <row r="91" spans="1:8" ht="22.25" customHeight="1" x14ac:dyDescent="0.35">
      <c r="A91" s="25">
        <v>8193</v>
      </c>
      <c r="B91" s="26" t="s">
        <v>263</v>
      </c>
      <c r="C91" s="26" t="s">
        <v>264</v>
      </c>
      <c r="D91" s="46"/>
      <c r="E91" s="27" t="s">
        <v>265</v>
      </c>
      <c r="F91" s="46"/>
      <c r="G91" s="27" t="s">
        <v>62</v>
      </c>
      <c r="H91" s="28">
        <v>56.25</v>
      </c>
    </row>
    <row r="92" spans="1:8" ht="22.25" customHeight="1" x14ac:dyDescent="0.35">
      <c r="A92" s="25">
        <v>8194</v>
      </c>
      <c r="B92" s="26" t="s">
        <v>263</v>
      </c>
      <c r="C92" s="26" t="s">
        <v>266</v>
      </c>
      <c r="D92" s="46"/>
      <c r="E92" s="27" t="s">
        <v>267</v>
      </c>
      <c r="F92" s="46"/>
      <c r="G92" s="27" t="s">
        <v>62</v>
      </c>
      <c r="H92" s="28">
        <v>105.44</v>
      </c>
    </row>
    <row r="93" spans="1:8" ht="22.25" customHeight="1" x14ac:dyDescent="0.35">
      <c r="A93" s="25">
        <v>8195</v>
      </c>
      <c r="B93" s="26" t="s">
        <v>268</v>
      </c>
      <c r="C93" s="26" t="s">
        <v>269</v>
      </c>
      <c r="D93" s="27" t="s">
        <v>270</v>
      </c>
      <c r="E93" s="27" t="s">
        <v>78</v>
      </c>
      <c r="F93" s="46"/>
      <c r="G93" s="27" t="s">
        <v>62</v>
      </c>
      <c r="H93" s="28">
        <v>119.52</v>
      </c>
    </row>
    <row r="94" spans="1:8" ht="22.25" customHeight="1" x14ac:dyDescent="0.35">
      <c r="A94" s="25">
        <v>8196</v>
      </c>
      <c r="B94" s="26" t="s">
        <v>268</v>
      </c>
      <c r="C94" s="26" t="s">
        <v>269</v>
      </c>
      <c r="D94" s="27" t="s">
        <v>270</v>
      </c>
      <c r="E94" s="27" t="s">
        <v>271</v>
      </c>
      <c r="F94" s="46"/>
      <c r="G94" s="27" t="s">
        <v>62</v>
      </c>
      <c r="H94" s="28">
        <v>134.74</v>
      </c>
    </row>
    <row r="95" spans="1:8" ht="22.25" customHeight="1" x14ac:dyDescent="0.35">
      <c r="A95" s="25">
        <v>8197</v>
      </c>
      <c r="B95" s="26" t="s">
        <v>268</v>
      </c>
      <c r="C95" s="26" t="s">
        <v>269</v>
      </c>
      <c r="D95" s="27" t="s">
        <v>272</v>
      </c>
      <c r="E95" s="27" t="s">
        <v>273</v>
      </c>
      <c r="F95" s="46"/>
      <c r="G95" s="27" t="s">
        <v>62</v>
      </c>
      <c r="H95" s="28">
        <v>142.31</v>
      </c>
    </row>
    <row r="96" spans="1:8" ht="33" customHeight="1" x14ac:dyDescent="0.35">
      <c r="A96" s="30">
        <v>8198</v>
      </c>
      <c r="B96" s="31" t="s">
        <v>274</v>
      </c>
      <c r="C96" s="33" t="s">
        <v>275</v>
      </c>
      <c r="D96" s="46"/>
      <c r="E96" s="32" t="s">
        <v>276</v>
      </c>
      <c r="F96" s="46"/>
      <c r="G96" s="32" t="s">
        <v>62</v>
      </c>
      <c r="H96" s="34">
        <v>193.95</v>
      </c>
    </row>
    <row r="97" spans="1:8" ht="22.25" customHeight="1" x14ac:dyDescent="0.35">
      <c r="A97" s="25">
        <v>8199</v>
      </c>
      <c r="B97" s="26" t="s">
        <v>277</v>
      </c>
      <c r="C97" s="26" t="s">
        <v>278</v>
      </c>
      <c r="D97" s="46"/>
      <c r="E97" s="25">
        <v>0</v>
      </c>
      <c r="F97" s="46"/>
      <c r="G97" s="27" t="s">
        <v>62</v>
      </c>
      <c r="H97" s="28">
        <v>10.15</v>
      </c>
    </row>
    <row r="98" spans="1:8" ht="22.25" customHeight="1" x14ac:dyDescent="0.35">
      <c r="A98" s="25">
        <v>8200</v>
      </c>
      <c r="B98" s="26" t="s">
        <v>279</v>
      </c>
      <c r="C98" s="26" t="s">
        <v>280</v>
      </c>
      <c r="D98" s="27" t="s">
        <v>281</v>
      </c>
      <c r="E98" s="27" t="s">
        <v>235</v>
      </c>
      <c r="F98" s="26" t="s">
        <v>82</v>
      </c>
      <c r="G98" s="27" t="s">
        <v>62</v>
      </c>
      <c r="H98" s="28">
        <v>8.9700000000000006</v>
      </c>
    </row>
    <row r="99" spans="1:8" ht="22.25" customHeight="1" x14ac:dyDescent="0.35">
      <c r="A99" s="25">
        <v>8201</v>
      </c>
      <c r="B99" s="26" t="s">
        <v>279</v>
      </c>
      <c r="C99" s="26" t="s">
        <v>280</v>
      </c>
      <c r="D99" s="27" t="s">
        <v>282</v>
      </c>
      <c r="E99" s="27" t="s">
        <v>283</v>
      </c>
      <c r="F99" s="26" t="s">
        <v>82</v>
      </c>
      <c r="G99" s="27" t="s">
        <v>62</v>
      </c>
      <c r="H99" s="28">
        <v>17.059999999999999</v>
      </c>
    </row>
    <row r="100" spans="1:8" ht="22.25" customHeight="1" x14ac:dyDescent="0.35">
      <c r="A100" s="25">
        <v>8202</v>
      </c>
      <c r="B100" s="26" t="s">
        <v>279</v>
      </c>
      <c r="C100" s="26" t="s">
        <v>280</v>
      </c>
      <c r="D100" s="27" t="s">
        <v>284</v>
      </c>
      <c r="E100" s="27" t="s">
        <v>98</v>
      </c>
      <c r="F100" s="26" t="s">
        <v>82</v>
      </c>
      <c r="G100" s="27" t="s">
        <v>62</v>
      </c>
      <c r="H100" s="28">
        <v>24.89</v>
      </c>
    </row>
    <row r="101" spans="1:8" ht="22.25" customHeight="1" x14ac:dyDescent="0.35">
      <c r="A101" s="25">
        <v>8203</v>
      </c>
      <c r="B101" s="26" t="s">
        <v>279</v>
      </c>
      <c r="C101" s="26" t="s">
        <v>280</v>
      </c>
      <c r="D101" s="27" t="s">
        <v>285</v>
      </c>
      <c r="E101" s="27" t="s">
        <v>286</v>
      </c>
      <c r="F101" s="26" t="s">
        <v>82</v>
      </c>
      <c r="G101" s="27" t="s">
        <v>62</v>
      </c>
      <c r="H101" s="28">
        <v>35.75</v>
      </c>
    </row>
    <row r="102" spans="1:8" ht="22.25" customHeight="1" x14ac:dyDescent="0.35">
      <c r="A102" s="25">
        <v>8204</v>
      </c>
      <c r="B102" s="26" t="s">
        <v>279</v>
      </c>
      <c r="C102" s="26" t="s">
        <v>280</v>
      </c>
      <c r="D102" s="27" t="s">
        <v>89</v>
      </c>
      <c r="E102" s="27" t="s">
        <v>287</v>
      </c>
      <c r="F102" s="26" t="s">
        <v>82</v>
      </c>
      <c r="G102" s="27" t="s">
        <v>62</v>
      </c>
      <c r="H102" s="28">
        <v>50.41</v>
      </c>
    </row>
    <row r="103" spans="1:8" ht="22.25" customHeight="1" x14ac:dyDescent="0.35">
      <c r="A103" s="25">
        <v>8208</v>
      </c>
      <c r="B103" s="26" t="s">
        <v>288</v>
      </c>
      <c r="C103" s="26" t="s">
        <v>289</v>
      </c>
      <c r="D103" s="46"/>
      <c r="E103" s="27" t="s">
        <v>265</v>
      </c>
      <c r="F103" s="46"/>
      <c r="G103" s="27" t="s">
        <v>62</v>
      </c>
      <c r="H103" s="28">
        <v>169.74</v>
      </c>
    </row>
    <row r="104" spans="1:8" ht="33" customHeight="1" x14ac:dyDescent="0.35">
      <c r="A104" s="30">
        <v>8209</v>
      </c>
      <c r="B104" s="31" t="s">
        <v>290</v>
      </c>
      <c r="C104" s="31" t="s">
        <v>291</v>
      </c>
      <c r="D104" s="46"/>
      <c r="E104" s="32" t="s">
        <v>292</v>
      </c>
      <c r="F104" s="46"/>
      <c r="G104" s="32" t="s">
        <v>62</v>
      </c>
      <c r="H104" s="34">
        <v>98.48</v>
      </c>
    </row>
    <row r="105" spans="1:8" ht="22.25" customHeight="1" x14ac:dyDescent="0.35">
      <c r="A105" s="25">
        <v>8210</v>
      </c>
      <c r="B105" s="26" t="s">
        <v>293</v>
      </c>
      <c r="C105" s="46"/>
      <c r="D105" s="27" t="s">
        <v>294</v>
      </c>
      <c r="E105" s="27" t="s">
        <v>295</v>
      </c>
      <c r="F105" s="26" t="s">
        <v>296</v>
      </c>
      <c r="G105" s="27" t="s">
        <v>62</v>
      </c>
      <c r="H105" s="28">
        <v>134.68</v>
      </c>
    </row>
    <row r="106" spans="1:8" ht="22.25" customHeight="1" x14ac:dyDescent="0.35">
      <c r="A106" s="25">
        <v>8211</v>
      </c>
      <c r="B106" s="26" t="s">
        <v>293</v>
      </c>
      <c r="C106" s="46"/>
      <c r="D106" s="27" t="s">
        <v>297</v>
      </c>
      <c r="E106" s="27" t="s">
        <v>298</v>
      </c>
      <c r="F106" s="26" t="s">
        <v>296</v>
      </c>
      <c r="G106" s="27" t="s">
        <v>62</v>
      </c>
      <c r="H106" s="28">
        <v>178.82</v>
      </c>
    </row>
    <row r="107" spans="1:8" ht="22.25" customHeight="1" x14ac:dyDescent="0.35">
      <c r="A107" s="25">
        <v>8212</v>
      </c>
      <c r="B107" s="26" t="s">
        <v>299</v>
      </c>
      <c r="C107" s="46"/>
      <c r="D107" s="46"/>
      <c r="E107" s="27" t="s">
        <v>292</v>
      </c>
      <c r="F107" s="26" t="s">
        <v>296</v>
      </c>
      <c r="G107" s="27" t="s">
        <v>62</v>
      </c>
      <c r="H107" s="183" t="s">
        <v>300</v>
      </c>
    </row>
    <row r="108" spans="1:8" ht="22.25" customHeight="1" x14ac:dyDescent="0.35">
      <c r="A108" s="25">
        <v>8218</v>
      </c>
      <c r="B108" s="26" t="s">
        <v>301</v>
      </c>
      <c r="C108" s="26" t="s">
        <v>302</v>
      </c>
      <c r="D108" s="46"/>
      <c r="E108" s="25">
        <v>33</v>
      </c>
      <c r="F108" s="46"/>
      <c r="G108" s="27" t="s">
        <v>303</v>
      </c>
      <c r="H108" s="184"/>
    </row>
    <row r="109" spans="1:8" ht="22.25" customHeight="1" x14ac:dyDescent="0.35">
      <c r="A109" s="25">
        <v>8219</v>
      </c>
      <c r="B109" s="26" t="s">
        <v>304</v>
      </c>
      <c r="C109" s="26" t="s">
        <v>305</v>
      </c>
      <c r="D109" s="27" t="s">
        <v>306</v>
      </c>
      <c r="E109" s="25">
        <v>28</v>
      </c>
      <c r="F109" s="46"/>
      <c r="G109" s="27" t="s">
        <v>62</v>
      </c>
      <c r="H109" s="185"/>
    </row>
    <row r="110" spans="1:8" ht="22.25" customHeight="1" x14ac:dyDescent="0.35">
      <c r="A110" s="25">
        <v>8220</v>
      </c>
      <c r="B110" s="26" t="s">
        <v>307</v>
      </c>
      <c r="C110" s="46"/>
      <c r="D110" s="46"/>
      <c r="E110" s="27" t="s">
        <v>60</v>
      </c>
      <c r="F110" s="46"/>
      <c r="G110" s="27" t="s">
        <v>62</v>
      </c>
      <c r="H110" s="28">
        <v>15.92</v>
      </c>
    </row>
    <row r="111" spans="1:8" ht="22.25" customHeight="1" x14ac:dyDescent="0.35">
      <c r="A111" s="25">
        <v>8221</v>
      </c>
      <c r="B111" s="26" t="s">
        <v>308</v>
      </c>
      <c r="C111" s="46"/>
      <c r="D111" s="46"/>
      <c r="E111" s="27" t="s">
        <v>309</v>
      </c>
      <c r="F111" s="26" t="s">
        <v>310</v>
      </c>
      <c r="G111" s="27" t="s">
        <v>62</v>
      </c>
      <c r="H111" s="28">
        <v>33.56</v>
      </c>
    </row>
    <row r="112" spans="1:8" ht="22.25" customHeight="1" x14ac:dyDescent="0.35">
      <c r="A112" s="25">
        <v>8222</v>
      </c>
      <c r="B112" s="26" t="s">
        <v>311</v>
      </c>
      <c r="C112" s="46"/>
      <c r="D112" s="46"/>
      <c r="E112" s="27" t="s">
        <v>312</v>
      </c>
      <c r="F112" s="46"/>
      <c r="G112" s="27" t="s">
        <v>62</v>
      </c>
      <c r="H112" s="28">
        <v>24.09</v>
      </c>
    </row>
    <row r="113" spans="1:8" ht="22.25" customHeight="1" x14ac:dyDescent="0.35">
      <c r="A113" s="25">
        <v>8223</v>
      </c>
      <c r="B113" s="26" t="s">
        <v>313</v>
      </c>
      <c r="C113" s="46"/>
      <c r="D113" s="46"/>
      <c r="E113" s="27" t="s">
        <v>98</v>
      </c>
      <c r="F113" s="46"/>
      <c r="G113" s="27" t="s">
        <v>62</v>
      </c>
      <c r="H113" s="28">
        <v>26.9</v>
      </c>
    </row>
    <row r="114" spans="1:8" ht="22.25" customHeight="1" x14ac:dyDescent="0.35">
      <c r="A114" s="25">
        <v>8225</v>
      </c>
      <c r="B114" s="26" t="s">
        <v>314</v>
      </c>
      <c r="C114" s="46"/>
      <c r="D114" s="46"/>
      <c r="E114" s="27" t="s">
        <v>239</v>
      </c>
      <c r="F114" s="46"/>
      <c r="G114" s="27" t="s">
        <v>62</v>
      </c>
      <c r="H114" s="28">
        <v>96.11</v>
      </c>
    </row>
    <row r="115" spans="1:8" ht="22.25" customHeight="1" x14ac:dyDescent="0.35">
      <c r="A115" s="25">
        <v>8226</v>
      </c>
      <c r="B115" s="26" t="s">
        <v>314</v>
      </c>
      <c r="C115" s="46"/>
      <c r="D115" s="46"/>
      <c r="E115" s="27" t="s">
        <v>315</v>
      </c>
      <c r="F115" s="46"/>
      <c r="G115" s="27" t="s">
        <v>62</v>
      </c>
      <c r="H115" s="28">
        <v>154.63</v>
      </c>
    </row>
    <row r="116" spans="1:8" ht="22.25" customHeight="1" x14ac:dyDescent="0.35">
      <c r="A116" s="25">
        <v>8227</v>
      </c>
      <c r="B116" s="26" t="s">
        <v>314</v>
      </c>
      <c r="C116" s="46"/>
      <c r="D116" s="46"/>
      <c r="E116" s="25">
        <v>535</v>
      </c>
      <c r="F116" s="46"/>
      <c r="G116" s="27" t="s">
        <v>62</v>
      </c>
      <c r="H116" s="28">
        <v>264.25</v>
      </c>
    </row>
    <row r="117" spans="1:8" ht="33" customHeight="1" x14ac:dyDescent="0.35">
      <c r="A117" s="30">
        <v>8228</v>
      </c>
      <c r="B117" s="31" t="s">
        <v>316</v>
      </c>
      <c r="C117" s="31" t="s">
        <v>317</v>
      </c>
      <c r="D117" s="32" t="s">
        <v>318</v>
      </c>
      <c r="E117" s="46"/>
      <c r="F117" s="31" t="s">
        <v>319</v>
      </c>
      <c r="G117" s="32" t="s">
        <v>62</v>
      </c>
      <c r="H117" s="34">
        <v>18.48</v>
      </c>
    </row>
    <row r="118" spans="1:8" ht="33" customHeight="1" x14ac:dyDescent="0.35">
      <c r="A118" s="30">
        <v>8229</v>
      </c>
      <c r="B118" s="33" t="s">
        <v>320</v>
      </c>
      <c r="C118" s="31" t="s">
        <v>321</v>
      </c>
      <c r="D118" s="32" t="s">
        <v>322</v>
      </c>
      <c r="E118" s="46"/>
      <c r="F118" s="31" t="s">
        <v>323</v>
      </c>
      <c r="G118" s="32" t="s">
        <v>62</v>
      </c>
      <c r="H118" s="34">
        <v>16.22</v>
      </c>
    </row>
    <row r="119" spans="1:8" ht="22.25" customHeight="1" x14ac:dyDescent="0.35">
      <c r="A119" s="25">
        <v>8240</v>
      </c>
      <c r="B119" s="26" t="s">
        <v>324</v>
      </c>
      <c r="C119" s="46"/>
      <c r="D119" s="46"/>
      <c r="E119" s="27" t="s">
        <v>235</v>
      </c>
      <c r="F119" s="46"/>
      <c r="G119" s="27" t="s">
        <v>62</v>
      </c>
      <c r="H119" s="28">
        <v>25.47</v>
      </c>
    </row>
    <row r="120" spans="1:8" ht="22.25" customHeight="1" x14ac:dyDescent="0.35">
      <c r="A120" s="25">
        <v>8241</v>
      </c>
      <c r="B120" s="26" t="s">
        <v>324</v>
      </c>
      <c r="C120" s="46"/>
      <c r="D120" s="46"/>
      <c r="E120" s="27" t="s">
        <v>325</v>
      </c>
      <c r="F120" s="46"/>
      <c r="G120" s="27" t="s">
        <v>62</v>
      </c>
      <c r="H120" s="28">
        <v>33.549999999999997</v>
      </c>
    </row>
    <row r="121" spans="1:8" ht="22.25" customHeight="1" x14ac:dyDescent="0.35">
      <c r="A121" s="25">
        <v>8242</v>
      </c>
      <c r="B121" s="26" t="s">
        <v>324</v>
      </c>
      <c r="C121" s="46"/>
      <c r="D121" s="46"/>
      <c r="E121" s="27" t="s">
        <v>312</v>
      </c>
      <c r="F121" s="46"/>
      <c r="G121" s="27" t="s">
        <v>62</v>
      </c>
      <c r="H121" s="28">
        <v>65.180000000000007</v>
      </c>
    </row>
    <row r="122" spans="1:8" ht="22.25" customHeight="1" x14ac:dyDescent="0.35">
      <c r="A122" s="25">
        <v>8250</v>
      </c>
      <c r="B122" s="26" t="s">
        <v>326</v>
      </c>
      <c r="C122" s="50" t="s">
        <v>327</v>
      </c>
      <c r="D122" s="46"/>
      <c r="E122" s="27" t="s">
        <v>312</v>
      </c>
      <c r="F122" s="46"/>
      <c r="G122" s="27" t="s">
        <v>62</v>
      </c>
      <c r="H122" s="28">
        <v>54.2</v>
      </c>
    </row>
    <row r="123" spans="1:8" ht="22.25" customHeight="1" x14ac:dyDescent="0.35">
      <c r="A123" s="25">
        <v>8251</v>
      </c>
      <c r="B123" s="26" t="s">
        <v>326</v>
      </c>
      <c r="C123" s="50" t="s">
        <v>328</v>
      </c>
      <c r="D123" s="46"/>
      <c r="E123" s="27" t="s">
        <v>329</v>
      </c>
      <c r="F123" s="46"/>
      <c r="G123" s="27" t="s">
        <v>62</v>
      </c>
      <c r="H123" s="28">
        <v>65.14</v>
      </c>
    </row>
    <row r="124" spans="1:8" ht="22.25" customHeight="1" x14ac:dyDescent="0.35">
      <c r="A124" s="25">
        <v>8252</v>
      </c>
      <c r="B124" s="26" t="s">
        <v>326</v>
      </c>
      <c r="C124" s="46"/>
      <c r="D124" s="46"/>
      <c r="E124" s="27" t="s">
        <v>330</v>
      </c>
      <c r="F124" s="46"/>
      <c r="G124" s="27" t="s">
        <v>62</v>
      </c>
      <c r="H124" s="28">
        <v>98.77</v>
      </c>
    </row>
    <row r="125" spans="1:8" ht="22.25" customHeight="1" x14ac:dyDescent="0.35">
      <c r="A125" s="25">
        <v>8253</v>
      </c>
      <c r="B125" s="26" t="s">
        <v>326</v>
      </c>
      <c r="C125" s="46"/>
      <c r="D125" s="46"/>
      <c r="E125" s="27" t="s">
        <v>125</v>
      </c>
      <c r="F125" s="46"/>
      <c r="G125" s="27" t="s">
        <v>62</v>
      </c>
      <c r="H125" s="28">
        <v>153.35</v>
      </c>
    </row>
    <row r="126" spans="1:8" ht="22.25" customHeight="1" x14ac:dyDescent="0.35">
      <c r="A126" s="25">
        <v>8254</v>
      </c>
      <c r="B126" s="26" t="s">
        <v>326</v>
      </c>
      <c r="C126" s="46"/>
      <c r="D126" s="46"/>
      <c r="E126" s="27" t="s">
        <v>331</v>
      </c>
      <c r="F126" s="46"/>
      <c r="G126" s="27" t="s">
        <v>62</v>
      </c>
      <c r="H126" s="28">
        <v>218.47</v>
      </c>
    </row>
    <row r="127" spans="1:8" ht="33" customHeight="1" x14ac:dyDescent="0.35">
      <c r="A127" s="30">
        <v>8255</v>
      </c>
      <c r="B127" s="31" t="s">
        <v>326</v>
      </c>
      <c r="C127" s="33" t="s">
        <v>332</v>
      </c>
      <c r="D127" s="46"/>
      <c r="E127" s="32" t="s">
        <v>333</v>
      </c>
      <c r="F127" s="46"/>
      <c r="G127" s="32" t="s">
        <v>62</v>
      </c>
      <c r="H127" s="34">
        <v>317.49</v>
      </c>
    </row>
    <row r="128" spans="1:8" ht="22.25" customHeight="1" x14ac:dyDescent="0.35">
      <c r="A128" s="25">
        <v>8256</v>
      </c>
      <c r="B128" s="26" t="s">
        <v>326</v>
      </c>
      <c r="C128" s="46"/>
      <c r="D128" s="46"/>
      <c r="E128" s="27" t="s">
        <v>334</v>
      </c>
      <c r="F128" s="46"/>
      <c r="G128" s="27" t="s">
        <v>62</v>
      </c>
      <c r="H128" s="28">
        <v>358.48</v>
      </c>
    </row>
    <row r="129" spans="1:8" ht="22.25" customHeight="1" x14ac:dyDescent="0.35">
      <c r="A129" s="25">
        <v>8260</v>
      </c>
      <c r="B129" s="26" t="s">
        <v>335</v>
      </c>
      <c r="C129" s="46"/>
      <c r="D129" s="46"/>
      <c r="E129" s="27" t="s">
        <v>239</v>
      </c>
      <c r="F129" s="46"/>
      <c r="G129" s="27" t="s">
        <v>62</v>
      </c>
      <c r="H129" s="28">
        <v>66.260000000000005</v>
      </c>
    </row>
    <row r="130" spans="1:8" ht="22.25" customHeight="1" x14ac:dyDescent="0.35">
      <c r="A130" s="25">
        <v>8261</v>
      </c>
      <c r="B130" s="26" t="s">
        <v>335</v>
      </c>
      <c r="C130" s="46"/>
      <c r="D130" s="46"/>
      <c r="E130" s="27" t="s">
        <v>315</v>
      </c>
      <c r="F130" s="46"/>
      <c r="G130" s="27" t="s">
        <v>62</v>
      </c>
      <c r="H130" s="28">
        <v>101.22</v>
      </c>
    </row>
    <row r="131" spans="1:8" ht="22.25" customHeight="1" x14ac:dyDescent="0.35">
      <c r="A131" s="25">
        <v>8262</v>
      </c>
      <c r="B131" s="26" t="s">
        <v>335</v>
      </c>
      <c r="C131" s="46"/>
      <c r="D131" s="46"/>
      <c r="E131" s="27" t="s">
        <v>76</v>
      </c>
      <c r="F131" s="46"/>
      <c r="G131" s="27" t="s">
        <v>62</v>
      </c>
      <c r="H131" s="28">
        <v>184.08</v>
      </c>
    </row>
    <row r="132" spans="1:8" ht="22.25" customHeight="1" x14ac:dyDescent="0.35">
      <c r="A132" s="25">
        <v>8263</v>
      </c>
      <c r="B132" s="26" t="s">
        <v>335</v>
      </c>
      <c r="C132" s="46"/>
      <c r="D132" s="46"/>
      <c r="E132" s="27" t="s">
        <v>336</v>
      </c>
      <c r="F132" s="46"/>
      <c r="G132" s="27" t="s">
        <v>62</v>
      </c>
      <c r="H132" s="28">
        <v>239.31</v>
      </c>
    </row>
    <row r="133" spans="1:8" ht="33" customHeight="1" x14ac:dyDescent="0.35">
      <c r="A133" s="30">
        <v>8269</v>
      </c>
      <c r="B133" s="31" t="s">
        <v>337</v>
      </c>
      <c r="C133" s="31" t="s">
        <v>338</v>
      </c>
      <c r="D133" s="46"/>
      <c r="E133" s="30">
        <v>0</v>
      </c>
      <c r="F133" s="46"/>
      <c r="G133" s="32" t="s">
        <v>62</v>
      </c>
      <c r="H133" s="34">
        <v>3.65</v>
      </c>
    </row>
    <row r="134" spans="1:8" ht="33" customHeight="1" x14ac:dyDescent="0.35">
      <c r="A134" s="30">
        <v>8270</v>
      </c>
      <c r="B134" s="31" t="s">
        <v>339</v>
      </c>
      <c r="C134" s="31" t="s">
        <v>340</v>
      </c>
      <c r="D134" s="61" t="s">
        <v>341</v>
      </c>
      <c r="E134" s="30">
        <v>0</v>
      </c>
      <c r="F134" s="33" t="s">
        <v>342</v>
      </c>
      <c r="G134" s="32" t="s">
        <v>62</v>
      </c>
      <c r="H134" s="34">
        <v>4.6399999999999997</v>
      </c>
    </row>
    <row r="135" spans="1:8" ht="33" customHeight="1" x14ac:dyDescent="0.35">
      <c r="A135" s="30">
        <v>8271</v>
      </c>
      <c r="B135" s="31" t="s">
        <v>339</v>
      </c>
      <c r="C135" s="31" t="s">
        <v>340</v>
      </c>
      <c r="D135" s="61" t="s">
        <v>343</v>
      </c>
      <c r="E135" s="30">
        <v>0</v>
      </c>
      <c r="F135" s="33" t="s">
        <v>342</v>
      </c>
      <c r="G135" s="32" t="s">
        <v>62</v>
      </c>
      <c r="H135" s="34">
        <v>8.81</v>
      </c>
    </row>
    <row r="136" spans="1:8" ht="33" customHeight="1" x14ac:dyDescent="0.35">
      <c r="A136" s="30">
        <v>8272</v>
      </c>
      <c r="B136" s="31" t="s">
        <v>339</v>
      </c>
      <c r="C136" s="31" t="s">
        <v>340</v>
      </c>
      <c r="D136" s="61" t="s">
        <v>344</v>
      </c>
      <c r="E136" s="30">
        <v>0</v>
      </c>
      <c r="F136" s="33" t="s">
        <v>342</v>
      </c>
      <c r="G136" s="32" t="s">
        <v>62</v>
      </c>
      <c r="H136" s="34">
        <v>13.19</v>
      </c>
    </row>
    <row r="137" spans="1:8" ht="33" customHeight="1" x14ac:dyDescent="0.35">
      <c r="A137" s="30">
        <v>8273</v>
      </c>
      <c r="B137" s="31" t="s">
        <v>339</v>
      </c>
      <c r="C137" s="31" t="s">
        <v>340</v>
      </c>
      <c r="D137" s="61" t="s">
        <v>345</v>
      </c>
      <c r="E137" s="30">
        <v>0</v>
      </c>
      <c r="F137" s="33" t="s">
        <v>342</v>
      </c>
      <c r="G137" s="32" t="s">
        <v>62</v>
      </c>
      <c r="H137" s="34">
        <v>23.31</v>
      </c>
    </row>
    <row r="138" spans="1:8" ht="33" customHeight="1" x14ac:dyDescent="0.35">
      <c r="A138" s="30">
        <v>8275</v>
      </c>
      <c r="B138" s="31" t="s">
        <v>346</v>
      </c>
      <c r="C138" s="31" t="s">
        <v>340</v>
      </c>
      <c r="D138" s="61" t="s">
        <v>347</v>
      </c>
      <c r="E138" s="30">
        <v>0</v>
      </c>
      <c r="F138" s="33" t="s">
        <v>348</v>
      </c>
      <c r="G138" s="32" t="s">
        <v>62</v>
      </c>
      <c r="H138" s="34">
        <v>3.98</v>
      </c>
    </row>
    <row r="139" spans="1:8" ht="33" customHeight="1" x14ac:dyDescent="0.35">
      <c r="A139" s="30">
        <v>8276</v>
      </c>
      <c r="B139" s="31" t="s">
        <v>346</v>
      </c>
      <c r="C139" s="31" t="s">
        <v>340</v>
      </c>
      <c r="D139" s="61" t="s">
        <v>344</v>
      </c>
      <c r="E139" s="30">
        <v>0</v>
      </c>
      <c r="F139" s="33" t="s">
        <v>348</v>
      </c>
      <c r="G139" s="32" t="s">
        <v>62</v>
      </c>
      <c r="H139" s="62">
        <v>9.93</v>
      </c>
    </row>
    <row r="140" spans="1:8" ht="33" customHeight="1" x14ac:dyDescent="0.35">
      <c r="A140" s="30">
        <v>8277</v>
      </c>
      <c r="B140" s="31" t="s">
        <v>346</v>
      </c>
      <c r="C140" s="31" t="s">
        <v>340</v>
      </c>
      <c r="D140" s="32" t="s">
        <v>349</v>
      </c>
      <c r="E140" s="30">
        <v>0</v>
      </c>
      <c r="F140" s="33" t="s">
        <v>348</v>
      </c>
      <c r="G140" s="32" t="s">
        <v>62</v>
      </c>
      <c r="H140" s="34">
        <v>14.19</v>
      </c>
    </row>
    <row r="141" spans="1:8" ht="33" customHeight="1" x14ac:dyDescent="0.35">
      <c r="A141" s="30">
        <v>8278</v>
      </c>
      <c r="B141" s="31" t="s">
        <v>346</v>
      </c>
      <c r="C141" s="31" t="s">
        <v>340</v>
      </c>
      <c r="D141" s="32" t="s">
        <v>350</v>
      </c>
      <c r="E141" s="30">
        <v>0</v>
      </c>
      <c r="F141" s="33" t="s">
        <v>348</v>
      </c>
      <c r="G141" s="32" t="s">
        <v>62</v>
      </c>
      <c r="H141" s="34">
        <v>18.72</v>
      </c>
    </row>
    <row r="142" spans="1:8" ht="33" customHeight="1" x14ac:dyDescent="0.35">
      <c r="A142" s="30">
        <v>8280</v>
      </c>
      <c r="B142" s="31" t="s">
        <v>351</v>
      </c>
      <c r="C142" s="31" t="s">
        <v>352</v>
      </c>
      <c r="D142" s="61" t="s">
        <v>353</v>
      </c>
      <c r="E142" s="51" t="s">
        <v>309</v>
      </c>
      <c r="F142" s="33" t="s">
        <v>354</v>
      </c>
      <c r="G142" s="32" t="s">
        <v>62</v>
      </c>
      <c r="H142" s="34">
        <v>18.97</v>
      </c>
    </row>
    <row r="143" spans="1:8" ht="33" customHeight="1" x14ac:dyDescent="0.35">
      <c r="A143" s="30">
        <v>8281</v>
      </c>
      <c r="B143" s="31" t="s">
        <v>351</v>
      </c>
      <c r="C143" s="31" t="s">
        <v>352</v>
      </c>
      <c r="D143" s="61" t="s">
        <v>341</v>
      </c>
      <c r="E143" s="51" t="s">
        <v>68</v>
      </c>
      <c r="F143" s="33" t="s">
        <v>354</v>
      </c>
      <c r="G143" s="32" t="s">
        <v>62</v>
      </c>
      <c r="H143" s="34">
        <v>36.06</v>
      </c>
    </row>
    <row r="144" spans="1:8" ht="33" customHeight="1" x14ac:dyDescent="0.35">
      <c r="A144" s="30">
        <v>8282</v>
      </c>
      <c r="B144" s="31" t="s">
        <v>351</v>
      </c>
      <c r="C144" s="31" t="s">
        <v>352</v>
      </c>
      <c r="D144" s="61" t="s">
        <v>355</v>
      </c>
      <c r="E144" s="63" t="s">
        <v>330</v>
      </c>
      <c r="F144" s="33" t="s">
        <v>354</v>
      </c>
      <c r="G144" s="32" t="s">
        <v>62</v>
      </c>
      <c r="H144" s="34">
        <v>55.3</v>
      </c>
    </row>
    <row r="145" spans="1:8" ht="33" customHeight="1" x14ac:dyDescent="0.35">
      <c r="A145" s="30">
        <v>8283</v>
      </c>
      <c r="B145" s="31" t="s">
        <v>351</v>
      </c>
      <c r="C145" s="31" t="s">
        <v>352</v>
      </c>
      <c r="D145" s="61" t="s">
        <v>343</v>
      </c>
      <c r="E145" s="63" t="s">
        <v>356</v>
      </c>
      <c r="F145" s="33" t="s">
        <v>354</v>
      </c>
      <c r="G145" s="32" t="s">
        <v>62</v>
      </c>
      <c r="H145" s="34">
        <v>158.86000000000001</v>
      </c>
    </row>
    <row r="146" spans="1:8" ht="33" customHeight="1" x14ac:dyDescent="0.35">
      <c r="A146" s="30">
        <v>8284</v>
      </c>
      <c r="B146" s="31" t="s">
        <v>351</v>
      </c>
      <c r="C146" s="31" t="s">
        <v>352</v>
      </c>
      <c r="D146" s="61" t="s">
        <v>357</v>
      </c>
      <c r="E146" s="63" t="s">
        <v>358</v>
      </c>
      <c r="F146" s="33" t="s">
        <v>354</v>
      </c>
      <c r="G146" s="32" t="s">
        <v>62</v>
      </c>
      <c r="H146" s="34">
        <v>264.64</v>
      </c>
    </row>
    <row r="147" spans="1:8" ht="33" customHeight="1" x14ac:dyDescent="0.35">
      <c r="A147" s="30">
        <v>8285</v>
      </c>
      <c r="B147" s="31" t="s">
        <v>351</v>
      </c>
      <c r="C147" s="31" t="s">
        <v>352</v>
      </c>
      <c r="D147" s="61" t="s">
        <v>345</v>
      </c>
      <c r="E147" s="63" t="s">
        <v>359</v>
      </c>
      <c r="F147" s="33" t="s">
        <v>354</v>
      </c>
      <c r="G147" s="32" t="s">
        <v>62</v>
      </c>
      <c r="H147" s="34">
        <v>304.91000000000003</v>
      </c>
    </row>
    <row r="148" spans="1:8" ht="33" customHeight="1" x14ac:dyDescent="0.35">
      <c r="A148" s="30">
        <v>8286</v>
      </c>
      <c r="B148" s="31" t="s">
        <v>351</v>
      </c>
      <c r="C148" s="31" t="s">
        <v>352</v>
      </c>
      <c r="D148" s="32" t="s">
        <v>360</v>
      </c>
      <c r="E148" s="64" t="s">
        <v>361</v>
      </c>
      <c r="F148" s="33" t="s">
        <v>354</v>
      </c>
      <c r="G148" s="32" t="s">
        <v>62</v>
      </c>
      <c r="H148" s="34">
        <v>466.41</v>
      </c>
    </row>
    <row r="149" spans="1:8" ht="22.25" customHeight="1" x14ac:dyDescent="0.35">
      <c r="A149" s="25">
        <v>8287</v>
      </c>
      <c r="B149" s="26" t="s">
        <v>362</v>
      </c>
      <c r="C149" s="26" t="s">
        <v>363</v>
      </c>
      <c r="D149" s="46"/>
      <c r="E149" s="25">
        <v>184</v>
      </c>
      <c r="F149" s="46"/>
      <c r="G149" s="27" t="s">
        <v>62</v>
      </c>
      <c r="H149" s="28">
        <v>102.62</v>
      </c>
    </row>
    <row r="150" spans="1:8" ht="22.25" customHeight="1" x14ac:dyDescent="0.35">
      <c r="A150" s="25">
        <v>8288</v>
      </c>
      <c r="B150" s="26" t="s">
        <v>362</v>
      </c>
      <c r="C150" s="26" t="s">
        <v>364</v>
      </c>
      <c r="D150" s="46"/>
      <c r="E150" s="25">
        <v>238</v>
      </c>
      <c r="F150" s="46"/>
      <c r="G150" s="27" t="s">
        <v>62</v>
      </c>
      <c r="H150" s="28">
        <v>117.66</v>
      </c>
    </row>
    <row r="151" spans="1:8" ht="22.25" customHeight="1" x14ac:dyDescent="0.35">
      <c r="A151" s="25">
        <v>8289</v>
      </c>
      <c r="B151" s="26" t="s">
        <v>362</v>
      </c>
      <c r="C151" s="26" t="s">
        <v>365</v>
      </c>
      <c r="D151" s="46"/>
      <c r="E151" s="25">
        <v>230</v>
      </c>
      <c r="F151" s="46"/>
      <c r="G151" s="27" t="s">
        <v>62</v>
      </c>
      <c r="H151" s="28">
        <v>109.03</v>
      </c>
    </row>
    <row r="152" spans="1:8" ht="22.25" customHeight="1" x14ac:dyDescent="0.35">
      <c r="A152" s="25">
        <v>8290</v>
      </c>
      <c r="B152" s="26" t="s">
        <v>366</v>
      </c>
      <c r="C152" s="26" t="s">
        <v>367</v>
      </c>
      <c r="D152" s="27" t="s">
        <v>368</v>
      </c>
      <c r="E152" s="40" t="s">
        <v>369</v>
      </c>
      <c r="F152" s="46"/>
      <c r="G152" s="27" t="s">
        <v>62</v>
      </c>
      <c r="H152" s="28">
        <v>4.9400000000000004</v>
      </c>
    </row>
    <row r="153" spans="1:8" ht="22.25" customHeight="1" x14ac:dyDescent="0.35">
      <c r="A153" s="25">
        <v>8300</v>
      </c>
      <c r="B153" s="26" t="s">
        <v>370</v>
      </c>
      <c r="C153" s="26" t="s">
        <v>340</v>
      </c>
      <c r="D153" s="27" t="s">
        <v>371</v>
      </c>
      <c r="E153" s="40" t="s">
        <v>372</v>
      </c>
      <c r="F153" s="46"/>
      <c r="G153" s="27" t="s">
        <v>62</v>
      </c>
      <c r="H153" s="28">
        <v>14.73</v>
      </c>
    </row>
    <row r="154" spans="1:8" ht="22.25" customHeight="1" x14ac:dyDescent="0.35">
      <c r="A154" s="25">
        <v>8301</v>
      </c>
      <c r="B154" s="26" t="s">
        <v>370</v>
      </c>
      <c r="C154" s="26" t="s">
        <v>340</v>
      </c>
      <c r="D154" s="27" t="s">
        <v>373</v>
      </c>
      <c r="E154" s="40" t="s">
        <v>68</v>
      </c>
      <c r="F154" s="46"/>
      <c r="G154" s="27" t="s">
        <v>62</v>
      </c>
      <c r="H154" s="28">
        <v>21.12</v>
      </c>
    </row>
    <row r="155" spans="1:8" ht="22.25" customHeight="1" x14ac:dyDescent="0.35">
      <c r="A155" s="25">
        <v>8302</v>
      </c>
      <c r="B155" s="26" t="s">
        <v>370</v>
      </c>
      <c r="C155" s="26" t="s">
        <v>340</v>
      </c>
      <c r="D155" s="27" t="s">
        <v>374</v>
      </c>
      <c r="E155" s="47" t="s">
        <v>375</v>
      </c>
      <c r="F155" s="46"/>
      <c r="G155" s="27" t="s">
        <v>62</v>
      </c>
      <c r="H155" s="28">
        <v>28.79</v>
      </c>
    </row>
    <row r="156" spans="1:8" ht="22.25" customHeight="1" x14ac:dyDescent="0.35">
      <c r="A156" s="25">
        <v>8303</v>
      </c>
      <c r="B156" s="26" t="s">
        <v>370</v>
      </c>
      <c r="C156" s="26" t="s">
        <v>340</v>
      </c>
      <c r="D156" s="27" t="s">
        <v>376</v>
      </c>
      <c r="E156" s="47" t="s">
        <v>377</v>
      </c>
      <c r="F156" s="46"/>
      <c r="G156" s="27" t="s">
        <v>62</v>
      </c>
      <c r="H156" s="28">
        <v>63.25</v>
      </c>
    </row>
    <row r="157" spans="1:8" ht="22.25" customHeight="1" x14ac:dyDescent="0.35">
      <c r="A157" s="25">
        <v>8306</v>
      </c>
      <c r="B157" s="26" t="s">
        <v>378</v>
      </c>
      <c r="C157" s="26" t="s">
        <v>379</v>
      </c>
      <c r="D157" s="27" t="s">
        <v>380</v>
      </c>
      <c r="E157" s="65">
        <v>94.9</v>
      </c>
      <c r="F157" s="26" t="s">
        <v>381</v>
      </c>
      <c r="G157" s="27" t="s">
        <v>62</v>
      </c>
      <c r="H157" s="28">
        <v>44.62</v>
      </c>
    </row>
    <row r="158" spans="1:8" ht="22.25" customHeight="1" x14ac:dyDescent="0.35">
      <c r="A158" s="25">
        <v>8307</v>
      </c>
      <c r="B158" s="26" t="s">
        <v>382</v>
      </c>
      <c r="C158" s="26" t="s">
        <v>383</v>
      </c>
      <c r="D158" s="27" t="s">
        <v>384</v>
      </c>
      <c r="E158" s="65">
        <v>94.9</v>
      </c>
      <c r="F158" s="26" t="s">
        <v>385</v>
      </c>
      <c r="G158" s="27" t="s">
        <v>62</v>
      </c>
      <c r="H158" s="28">
        <v>51.93</v>
      </c>
    </row>
    <row r="159" spans="1:8" ht="22.25" customHeight="1" x14ac:dyDescent="0.35">
      <c r="A159" s="25">
        <v>8308</v>
      </c>
      <c r="B159" s="26" t="s">
        <v>382</v>
      </c>
      <c r="C159" s="26" t="s">
        <v>386</v>
      </c>
      <c r="D159" s="27" t="s">
        <v>387</v>
      </c>
      <c r="E159" s="65">
        <v>117.5</v>
      </c>
      <c r="F159" s="26" t="s">
        <v>385</v>
      </c>
      <c r="G159" s="27" t="s">
        <v>62</v>
      </c>
      <c r="H159" s="28">
        <v>56.14</v>
      </c>
    </row>
    <row r="160" spans="1:8" ht="22.25" customHeight="1" x14ac:dyDescent="0.35">
      <c r="A160" s="25">
        <v>8309</v>
      </c>
      <c r="B160" s="26" t="s">
        <v>388</v>
      </c>
      <c r="C160" s="26" t="s">
        <v>389</v>
      </c>
      <c r="D160" s="46"/>
      <c r="E160" s="25">
        <v>0</v>
      </c>
      <c r="F160" s="46"/>
      <c r="G160" s="27" t="s">
        <v>62</v>
      </c>
      <c r="H160" s="28">
        <v>3.53</v>
      </c>
    </row>
    <row r="161" spans="1:8" ht="22.25" customHeight="1" x14ac:dyDescent="0.35">
      <c r="A161" s="25">
        <v>8310</v>
      </c>
      <c r="B161" s="26" t="s">
        <v>390</v>
      </c>
      <c r="C161" s="26" t="s">
        <v>391</v>
      </c>
      <c r="D161" s="66" t="s">
        <v>392</v>
      </c>
      <c r="E161" s="40" t="s">
        <v>60</v>
      </c>
      <c r="F161" s="46"/>
      <c r="G161" s="27" t="s">
        <v>62</v>
      </c>
      <c r="H161" s="28">
        <v>5.36</v>
      </c>
    </row>
    <row r="162" spans="1:8" ht="22.25" customHeight="1" x14ac:dyDescent="0.35">
      <c r="A162" s="25">
        <v>8311</v>
      </c>
      <c r="B162" s="26" t="s">
        <v>390</v>
      </c>
      <c r="C162" s="26" t="s">
        <v>391</v>
      </c>
      <c r="D162" s="27" t="s">
        <v>393</v>
      </c>
      <c r="E162" s="40" t="s">
        <v>394</v>
      </c>
      <c r="F162" s="46"/>
      <c r="G162" s="27" t="s">
        <v>62</v>
      </c>
      <c r="H162" s="28">
        <v>7.81</v>
      </c>
    </row>
    <row r="163" spans="1:8" ht="22.25" customHeight="1" x14ac:dyDescent="0.35">
      <c r="A163" s="25">
        <v>8312</v>
      </c>
      <c r="B163" s="26" t="s">
        <v>390</v>
      </c>
      <c r="C163" s="26" t="s">
        <v>391</v>
      </c>
      <c r="D163" s="27" t="s">
        <v>395</v>
      </c>
      <c r="E163" s="40" t="s">
        <v>396</v>
      </c>
      <c r="F163" s="46"/>
      <c r="G163" s="27" t="s">
        <v>62</v>
      </c>
      <c r="H163" s="28">
        <v>25.56</v>
      </c>
    </row>
    <row r="164" spans="1:8" ht="22.25" customHeight="1" x14ac:dyDescent="0.35">
      <c r="A164" s="25">
        <v>8313</v>
      </c>
      <c r="B164" s="26" t="s">
        <v>390</v>
      </c>
      <c r="C164" s="26" t="s">
        <v>391</v>
      </c>
      <c r="D164" s="27" t="s">
        <v>397</v>
      </c>
      <c r="E164" s="47" t="s">
        <v>286</v>
      </c>
      <c r="F164" s="46"/>
      <c r="G164" s="27" t="s">
        <v>62</v>
      </c>
      <c r="H164" s="28">
        <v>43.6</v>
      </c>
    </row>
    <row r="165" spans="1:8" ht="22.25" customHeight="1" x14ac:dyDescent="0.35">
      <c r="A165" s="25">
        <v>8314</v>
      </c>
      <c r="B165" s="26" t="s">
        <v>390</v>
      </c>
      <c r="C165" s="26" t="s">
        <v>391</v>
      </c>
      <c r="D165" s="27" t="s">
        <v>398</v>
      </c>
      <c r="E165" s="47" t="s">
        <v>292</v>
      </c>
      <c r="F165" s="46"/>
      <c r="G165" s="27" t="s">
        <v>62</v>
      </c>
      <c r="H165" s="28">
        <v>62.83</v>
      </c>
    </row>
    <row r="166" spans="1:8" ht="22.25" customHeight="1" x14ac:dyDescent="0.35">
      <c r="A166" s="25">
        <v>8315</v>
      </c>
      <c r="B166" s="26" t="s">
        <v>390</v>
      </c>
      <c r="C166" s="26" t="s">
        <v>391</v>
      </c>
      <c r="D166" s="27" t="s">
        <v>399</v>
      </c>
      <c r="E166" s="47" t="s">
        <v>239</v>
      </c>
      <c r="F166" s="46"/>
      <c r="G166" s="27" t="s">
        <v>62</v>
      </c>
      <c r="H166" s="28">
        <v>85.7</v>
      </c>
    </row>
    <row r="167" spans="1:8" ht="22.25" customHeight="1" x14ac:dyDescent="0.35">
      <c r="A167" s="25">
        <v>8316</v>
      </c>
      <c r="B167" s="26" t="s">
        <v>390</v>
      </c>
      <c r="C167" s="26" t="s">
        <v>391</v>
      </c>
      <c r="D167" s="27" t="s">
        <v>400</v>
      </c>
      <c r="E167" s="47" t="s">
        <v>315</v>
      </c>
      <c r="F167" s="46"/>
      <c r="G167" s="27" t="s">
        <v>62</v>
      </c>
      <c r="H167" s="28">
        <v>103.34</v>
      </c>
    </row>
    <row r="168" spans="1:8" ht="22.25" customHeight="1" x14ac:dyDescent="0.35">
      <c r="A168" s="25">
        <v>8317</v>
      </c>
      <c r="B168" s="26" t="s">
        <v>390</v>
      </c>
      <c r="C168" s="26" t="s">
        <v>391</v>
      </c>
      <c r="D168" s="27" t="s">
        <v>401</v>
      </c>
      <c r="E168" s="47" t="s">
        <v>76</v>
      </c>
      <c r="F168" s="46"/>
      <c r="G168" s="27" t="s">
        <v>62</v>
      </c>
      <c r="H168" s="28">
        <v>114.23</v>
      </c>
    </row>
    <row r="169" spans="1:8" ht="22.25" customHeight="1" x14ac:dyDescent="0.35">
      <c r="A169" s="25">
        <v>8318</v>
      </c>
      <c r="B169" s="26" t="s">
        <v>390</v>
      </c>
      <c r="C169" s="26" t="s">
        <v>391</v>
      </c>
      <c r="D169" s="27" t="s">
        <v>402</v>
      </c>
      <c r="E169" s="47" t="s">
        <v>403</v>
      </c>
      <c r="F169" s="46"/>
      <c r="G169" s="27" t="s">
        <v>62</v>
      </c>
      <c r="H169" s="28">
        <v>202</v>
      </c>
    </row>
    <row r="170" spans="1:8" ht="22.25" customHeight="1" x14ac:dyDescent="0.35">
      <c r="A170" s="25">
        <v>8319</v>
      </c>
      <c r="B170" s="26" t="s">
        <v>390</v>
      </c>
      <c r="C170" s="26" t="s">
        <v>391</v>
      </c>
      <c r="D170" s="27" t="s">
        <v>404</v>
      </c>
      <c r="E170" s="48" t="s">
        <v>361</v>
      </c>
      <c r="F170" s="46"/>
      <c r="G170" s="27" t="s">
        <v>62</v>
      </c>
      <c r="H170" s="28">
        <v>225.34</v>
      </c>
    </row>
    <row r="171" spans="1:8" ht="22.25" customHeight="1" x14ac:dyDescent="0.35">
      <c r="A171" s="25">
        <v>8327</v>
      </c>
      <c r="B171" s="26" t="s">
        <v>390</v>
      </c>
      <c r="C171" s="26" t="s">
        <v>391</v>
      </c>
      <c r="D171" s="27" t="s">
        <v>405</v>
      </c>
      <c r="E171" s="67">
        <v>1065</v>
      </c>
      <c r="F171" s="46"/>
      <c r="G171" s="27" t="s">
        <v>62</v>
      </c>
      <c r="H171" s="28">
        <v>232.46</v>
      </c>
    </row>
    <row r="172" spans="1:8" ht="22.25" customHeight="1" x14ac:dyDescent="0.35">
      <c r="A172" s="25">
        <v>8328</v>
      </c>
      <c r="B172" s="26" t="s">
        <v>390</v>
      </c>
      <c r="C172" s="26" t="s">
        <v>391</v>
      </c>
      <c r="D172" s="27" t="s">
        <v>406</v>
      </c>
      <c r="E172" s="67">
        <v>1355</v>
      </c>
      <c r="F172" s="46"/>
      <c r="G172" s="27" t="s">
        <v>62</v>
      </c>
      <c r="H172" s="28">
        <v>295.14999999999998</v>
      </c>
    </row>
    <row r="173" spans="1:8" ht="22.25" customHeight="1" x14ac:dyDescent="0.35">
      <c r="A173" s="25">
        <v>8329</v>
      </c>
      <c r="B173" s="26" t="s">
        <v>390</v>
      </c>
      <c r="C173" s="26" t="s">
        <v>391</v>
      </c>
      <c r="D173" s="27" t="s">
        <v>407</v>
      </c>
      <c r="E173" s="67">
        <v>1000</v>
      </c>
      <c r="F173" s="26" t="s">
        <v>408</v>
      </c>
      <c r="G173" s="27" t="s">
        <v>62</v>
      </c>
      <c r="H173" s="28">
        <v>356.94</v>
      </c>
    </row>
    <row r="174" spans="1:8" ht="22.25" customHeight="1" x14ac:dyDescent="0.35">
      <c r="A174" s="25">
        <v>8320</v>
      </c>
      <c r="B174" s="26" t="s">
        <v>390</v>
      </c>
      <c r="C174" s="26" t="s">
        <v>391</v>
      </c>
      <c r="D174" s="27" t="s">
        <v>409</v>
      </c>
      <c r="E174" s="67">
        <v>1645</v>
      </c>
      <c r="F174" s="26" t="s">
        <v>408</v>
      </c>
      <c r="G174" s="27" t="s">
        <v>62</v>
      </c>
      <c r="H174" s="28">
        <v>393.43</v>
      </c>
    </row>
    <row r="175" spans="1:8" ht="22.25" customHeight="1" x14ac:dyDescent="0.35">
      <c r="A175" s="25">
        <v>8321</v>
      </c>
      <c r="B175" s="26" t="s">
        <v>390</v>
      </c>
      <c r="C175" s="26" t="s">
        <v>391</v>
      </c>
      <c r="D175" s="27" t="s">
        <v>410</v>
      </c>
      <c r="E175" s="48" t="s">
        <v>411</v>
      </c>
      <c r="F175" s="46"/>
      <c r="G175" s="27" t="s">
        <v>62</v>
      </c>
      <c r="H175" s="28">
        <v>553.78</v>
      </c>
    </row>
    <row r="176" spans="1:8" ht="22.25" customHeight="1" x14ac:dyDescent="0.35">
      <c r="A176" s="25">
        <v>8322</v>
      </c>
      <c r="B176" s="26" t="s">
        <v>390</v>
      </c>
      <c r="C176" s="26" t="s">
        <v>391</v>
      </c>
      <c r="D176" s="27" t="s">
        <v>412</v>
      </c>
      <c r="E176" s="48" t="s">
        <v>413</v>
      </c>
      <c r="F176" s="26" t="s">
        <v>414</v>
      </c>
      <c r="G176" s="27" t="s">
        <v>62</v>
      </c>
      <c r="H176" s="28">
        <v>450.78</v>
      </c>
    </row>
    <row r="177" spans="1:8" ht="22.25" customHeight="1" x14ac:dyDescent="0.35">
      <c r="A177" s="25">
        <v>8323</v>
      </c>
      <c r="B177" s="26" t="s">
        <v>390</v>
      </c>
      <c r="C177" s="26" t="s">
        <v>391</v>
      </c>
      <c r="D177" s="27" t="s">
        <v>415</v>
      </c>
      <c r="E177" s="48" t="s">
        <v>416</v>
      </c>
      <c r="F177" s="26" t="s">
        <v>414</v>
      </c>
      <c r="G177" s="27" t="s">
        <v>62</v>
      </c>
      <c r="H177" s="28">
        <v>583.01</v>
      </c>
    </row>
    <row r="178" spans="1:8" ht="22.25" customHeight="1" x14ac:dyDescent="0.35">
      <c r="A178" s="25">
        <v>8324</v>
      </c>
      <c r="B178" s="26" t="s">
        <v>390</v>
      </c>
      <c r="C178" s="26" t="s">
        <v>391</v>
      </c>
      <c r="D178" s="27" t="s">
        <v>417</v>
      </c>
      <c r="E178" s="67">
        <v>2500</v>
      </c>
      <c r="F178" s="26" t="s">
        <v>414</v>
      </c>
      <c r="G178" s="27" t="s">
        <v>62</v>
      </c>
      <c r="H178" s="28">
        <v>567.48</v>
      </c>
    </row>
    <row r="179" spans="1:8" ht="22.25" customHeight="1" x14ac:dyDescent="0.35">
      <c r="A179" s="25">
        <v>8325</v>
      </c>
      <c r="B179" s="26" t="s">
        <v>390</v>
      </c>
      <c r="C179" s="26" t="s">
        <v>391</v>
      </c>
      <c r="D179" s="27" t="s">
        <v>418</v>
      </c>
      <c r="E179" s="25">
        <v>63</v>
      </c>
      <c r="F179" s="26" t="s">
        <v>408</v>
      </c>
      <c r="G179" s="27" t="s">
        <v>62</v>
      </c>
      <c r="H179" s="28">
        <v>23.16</v>
      </c>
    </row>
    <row r="180" spans="1:8" ht="22.25" customHeight="1" x14ac:dyDescent="0.35">
      <c r="A180" s="25">
        <v>8326</v>
      </c>
      <c r="B180" s="26" t="s">
        <v>390</v>
      </c>
      <c r="C180" s="26" t="s">
        <v>391</v>
      </c>
      <c r="D180" s="27" t="s">
        <v>419</v>
      </c>
      <c r="E180" s="25">
        <v>35</v>
      </c>
      <c r="F180" s="26" t="s">
        <v>420</v>
      </c>
      <c r="G180" s="27" t="s">
        <v>62</v>
      </c>
      <c r="H180" s="28">
        <v>18.05</v>
      </c>
    </row>
    <row r="181" spans="1:8" ht="22.25" customHeight="1" x14ac:dyDescent="0.35">
      <c r="A181" s="25">
        <v>8327</v>
      </c>
      <c r="B181" s="68" t="s">
        <v>421</v>
      </c>
      <c r="C181" s="26" t="s">
        <v>391</v>
      </c>
      <c r="D181" s="27" t="s">
        <v>422</v>
      </c>
      <c r="E181" s="25">
        <v>120</v>
      </c>
      <c r="F181" s="46"/>
      <c r="G181" s="43" t="s">
        <v>141</v>
      </c>
      <c r="H181" s="28">
        <v>31.65</v>
      </c>
    </row>
    <row r="182" spans="1:8" ht="22.25" customHeight="1" x14ac:dyDescent="0.35">
      <c r="A182" s="25">
        <v>8328</v>
      </c>
      <c r="B182" s="50" t="s">
        <v>423</v>
      </c>
      <c r="C182" s="26" t="s">
        <v>391</v>
      </c>
      <c r="D182" s="69" t="s">
        <v>424</v>
      </c>
      <c r="E182" s="46"/>
      <c r="F182" s="50" t="s">
        <v>425</v>
      </c>
      <c r="G182" s="70" t="s">
        <v>426</v>
      </c>
      <c r="H182" s="28">
        <v>490</v>
      </c>
    </row>
    <row r="183" spans="1:8" ht="33" customHeight="1" x14ac:dyDescent="0.35">
      <c r="A183" s="30">
        <v>8330</v>
      </c>
      <c r="B183" s="31" t="s">
        <v>427</v>
      </c>
      <c r="C183" s="31" t="s">
        <v>428</v>
      </c>
      <c r="D183" s="32" t="s">
        <v>429</v>
      </c>
      <c r="E183" s="63" t="s">
        <v>237</v>
      </c>
      <c r="F183" s="33" t="s">
        <v>430</v>
      </c>
      <c r="G183" s="32" t="s">
        <v>62</v>
      </c>
      <c r="H183" s="34">
        <v>43.98</v>
      </c>
    </row>
    <row r="184" spans="1:8" ht="33" customHeight="1" x14ac:dyDescent="0.35">
      <c r="A184" s="30">
        <v>8331</v>
      </c>
      <c r="B184" s="31" t="s">
        <v>427</v>
      </c>
      <c r="C184" s="31" t="s">
        <v>428</v>
      </c>
      <c r="D184" s="32" t="s">
        <v>431</v>
      </c>
      <c r="E184" s="63" t="s">
        <v>78</v>
      </c>
      <c r="F184" s="33" t="s">
        <v>430</v>
      </c>
      <c r="G184" s="32" t="s">
        <v>62</v>
      </c>
      <c r="H184" s="34">
        <v>63.63</v>
      </c>
    </row>
    <row r="185" spans="1:8" ht="33" customHeight="1" x14ac:dyDescent="0.35">
      <c r="A185" s="30">
        <v>8332</v>
      </c>
      <c r="B185" s="31" t="s">
        <v>427</v>
      </c>
      <c r="C185" s="31" t="s">
        <v>428</v>
      </c>
      <c r="D185" s="32" t="s">
        <v>432</v>
      </c>
      <c r="E185" s="63" t="s">
        <v>433</v>
      </c>
      <c r="F185" s="33" t="s">
        <v>430</v>
      </c>
      <c r="G185" s="32" t="s">
        <v>62</v>
      </c>
      <c r="H185" s="34">
        <v>80.430000000000007</v>
      </c>
    </row>
    <row r="186" spans="1:8" ht="33" customHeight="1" x14ac:dyDescent="0.35">
      <c r="A186" s="30">
        <v>8350</v>
      </c>
      <c r="B186" s="31" t="s">
        <v>434</v>
      </c>
      <c r="C186" s="31" t="s">
        <v>367</v>
      </c>
      <c r="D186" s="32" t="s">
        <v>435</v>
      </c>
      <c r="E186" s="30">
        <v>0</v>
      </c>
      <c r="F186" s="33" t="s">
        <v>436</v>
      </c>
      <c r="G186" s="32" t="s">
        <v>62</v>
      </c>
      <c r="H186" s="34">
        <v>0.16</v>
      </c>
    </row>
    <row r="187" spans="1:8" ht="33" customHeight="1" x14ac:dyDescent="0.35">
      <c r="A187" s="30">
        <v>8351</v>
      </c>
      <c r="B187" s="31" t="s">
        <v>434</v>
      </c>
      <c r="C187" s="31" t="s">
        <v>367</v>
      </c>
      <c r="D187" s="32" t="s">
        <v>437</v>
      </c>
      <c r="E187" s="30">
        <v>0</v>
      </c>
      <c r="F187" s="33" t="s">
        <v>436</v>
      </c>
      <c r="G187" s="32" t="s">
        <v>62</v>
      </c>
      <c r="H187" s="34">
        <v>0.24</v>
      </c>
    </row>
    <row r="188" spans="1:8" ht="33" customHeight="1" x14ac:dyDescent="0.35">
      <c r="A188" s="30">
        <v>8352</v>
      </c>
      <c r="B188" s="31" t="s">
        <v>434</v>
      </c>
      <c r="C188" s="31" t="s">
        <v>367</v>
      </c>
      <c r="D188" s="32" t="s">
        <v>281</v>
      </c>
      <c r="E188" s="30">
        <v>0</v>
      </c>
      <c r="F188" s="33" t="s">
        <v>436</v>
      </c>
      <c r="G188" s="32" t="s">
        <v>62</v>
      </c>
      <c r="H188" s="34">
        <v>0.62</v>
      </c>
    </row>
    <row r="189" spans="1:8" ht="33" customHeight="1" x14ac:dyDescent="0.35">
      <c r="A189" s="30">
        <v>8353</v>
      </c>
      <c r="B189" s="31" t="s">
        <v>434</v>
      </c>
      <c r="C189" s="31" t="s">
        <v>367</v>
      </c>
      <c r="D189" s="32" t="s">
        <v>438</v>
      </c>
      <c r="E189" s="30">
        <v>0</v>
      </c>
      <c r="F189" s="33" t="s">
        <v>436</v>
      </c>
      <c r="G189" s="32" t="s">
        <v>62</v>
      </c>
      <c r="H189" s="34">
        <v>0.62</v>
      </c>
    </row>
    <row r="190" spans="1:8" ht="33" customHeight="1" x14ac:dyDescent="0.35">
      <c r="A190" s="30">
        <v>8354</v>
      </c>
      <c r="B190" s="31" t="s">
        <v>434</v>
      </c>
      <c r="C190" s="31" t="s">
        <v>367</v>
      </c>
      <c r="D190" s="32" t="s">
        <v>284</v>
      </c>
      <c r="E190" s="30">
        <v>0</v>
      </c>
      <c r="F190" s="33" t="s">
        <v>436</v>
      </c>
      <c r="G190" s="32" t="s">
        <v>62</v>
      </c>
      <c r="H190" s="34">
        <v>0.92</v>
      </c>
    </row>
    <row r="191" spans="1:8" ht="33" customHeight="1" x14ac:dyDescent="0.35">
      <c r="A191" s="30">
        <v>8355</v>
      </c>
      <c r="B191" s="31" t="s">
        <v>434</v>
      </c>
      <c r="C191" s="31" t="s">
        <v>367</v>
      </c>
      <c r="D191" s="32" t="s">
        <v>87</v>
      </c>
      <c r="E191" s="30">
        <v>0</v>
      </c>
      <c r="F191" s="33" t="s">
        <v>436</v>
      </c>
      <c r="G191" s="32" t="s">
        <v>62</v>
      </c>
      <c r="H191" s="34">
        <v>1.71</v>
      </c>
    </row>
    <row r="192" spans="1:8" ht="33" customHeight="1" x14ac:dyDescent="0.35">
      <c r="A192" s="30">
        <v>8356</v>
      </c>
      <c r="B192" s="31" t="s">
        <v>439</v>
      </c>
      <c r="C192" s="31" t="s">
        <v>367</v>
      </c>
      <c r="D192" s="32" t="s">
        <v>435</v>
      </c>
      <c r="E192" s="30">
        <v>0</v>
      </c>
      <c r="F192" s="33" t="s">
        <v>436</v>
      </c>
      <c r="G192" s="32" t="s">
        <v>62</v>
      </c>
      <c r="H192" s="34">
        <v>0.31</v>
      </c>
    </row>
    <row r="193" spans="1:8" ht="33" customHeight="1" x14ac:dyDescent="0.35">
      <c r="A193" s="30">
        <v>8357</v>
      </c>
      <c r="B193" s="31" t="s">
        <v>439</v>
      </c>
      <c r="C193" s="31" t="s">
        <v>367</v>
      </c>
      <c r="D193" s="32" t="s">
        <v>437</v>
      </c>
      <c r="E193" s="30">
        <v>0</v>
      </c>
      <c r="F193" s="33" t="s">
        <v>436</v>
      </c>
      <c r="G193" s="32" t="s">
        <v>62</v>
      </c>
      <c r="H193" s="34">
        <v>0.37</v>
      </c>
    </row>
    <row r="194" spans="1:8" ht="33" customHeight="1" x14ac:dyDescent="0.35">
      <c r="A194" s="30">
        <v>8358</v>
      </c>
      <c r="B194" s="31" t="s">
        <v>439</v>
      </c>
      <c r="C194" s="31" t="s">
        <v>367</v>
      </c>
      <c r="D194" s="32" t="s">
        <v>281</v>
      </c>
      <c r="E194" s="30">
        <v>0</v>
      </c>
      <c r="F194" s="33" t="s">
        <v>436</v>
      </c>
      <c r="G194" s="32" t="s">
        <v>62</v>
      </c>
      <c r="H194" s="34">
        <v>1.17</v>
      </c>
    </row>
    <row r="195" spans="1:8" ht="33" customHeight="1" x14ac:dyDescent="0.35">
      <c r="A195" s="30">
        <v>8359</v>
      </c>
      <c r="B195" s="31" t="s">
        <v>439</v>
      </c>
      <c r="C195" s="31" t="s">
        <v>367</v>
      </c>
      <c r="D195" s="32" t="s">
        <v>438</v>
      </c>
      <c r="E195" s="30">
        <v>0</v>
      </c>
      <c r="F195" s="33" t="s">
        <v>436</v>
      </c>
      <c r="G195" s="32" t="s">
        <v>62</v>
      </c>
      <c r="H195" s="34">
        <v>1.1100000000000001</v>
      </c>
    </row>
    <row r="196" spans="1:8" ht="33" customHeight="1" x14ac:dyDescent="0.35">
      <c r="A196" s="30">
        <v>8360</v>
      </c>
      <c r="B196" s="31" t="s">
        <v>439</v>
      </c>
      <c r="C196" s="31" t="s">
        <v>367</v>
      </c>
      <c r="D196" s="32" t="s">
        <v>284</v>
      </c>
      <c r="E196" s="30">
        <v>0</v>
      </c>
      <c r="F196" s="33" t="s">
        <v>436</v>
      </c>
      <c r="G196" s="32" t="s">
        <v>62</v>
      </c>
      <c r="H196" s="34">
        <v>1.73</v>
      </c>
    </row>
    <row r="197" spans="1:8" ht="33" customHeight="1" x14ac:dyDescent="0.35">
      <c r="A197" s="30">
        <v>8361</v>
      </c>
      <c r="B197" s="31" t="s">
        <v>439</v>
      </c>
      <c r="C197" s="31" t="s">
        <v>367</v>
      </c>
      <c r="D197" s="32" t="s">
        <v>87</v>
      </c>
      <c r="E197" s="30">
        <v>0</v>
      </c>
      <c r="F197" s="33" t="s">
        <v>436</v>
      </c>
      <c r="G197" s="32" t="s">
        <v>62</v>
      </c>
      <c r="H197" s="34">
        <v>3.29</v>
      </c>
    </row>
    <row r="198" spans="1:8" ht="22.25" customHeight="1" x14ac:dyDescent="0.35">
      <c r="A198" s="25">
        <v>8380</v>
      </c>
      <c r="B198" s="26" t="s">
        <v>440</v>
      </c>
      <c r="C198" s="26" t="s">
        <v>352</v>
      </c>
      <c r="D198" s="66" t="s">
        <v>353</v>
      </c>
      <c r="E198" s="27" t="s">
        <v>441</v>
      </c>
      <c r="F198" s="26" t="s">
        <v>442</v>
      </c>
      <c r="G198" s="27" t="s">
        <v>62</v>
      </c>
      <c r="H198" s="28">
        <v>19.59</v>
      </c>
    </row>
    <row r="199" spans="1:8" ht="22.25" customHeight="1" x14ac:dyDescent="0.35">
      <c r="A199" s="25">
        <v>8381</v>
      </c>
      <c r="B199" s="26" t="s">
        <v>440</v>
      </c>
      <c r="C199" s="26" t="s">
        <v>352</v>
      </c>
      <c r="D199" s="27" t="s">
        <v>443</v>
      </c>
      <c r="E199" s="27" t="s">
        <v>372</v>
      </c>
      <c r="F199" s="26" t="s">
        <v>442</v>
      </c>
      <c r="G199" s="27" t="s">
        <v>62</v>
      </c>
      <c r="H199" s="28">
        <v>36.869999999999997</v>
      </c>
    </row>
    <row r="200" spans="1:8" ht="22.25" customHeight="1" x14ac:dyDescent="0.35">
      <c r="A200" s="25">
        <v>8382</v>
      </c>
      <c r="B200" s="26" t="s">
        <v>440</v>
      </c>
      <c r="C200" s="26" t="s">
        <v>352</v>
      </c>
      <c r="D200" s="27" t="s">
        <v>444</v>
      </c>
      <c r="E200" s="27" t="s">
        <v>445</v>
      </c>
      <c r="F200" s="26" t="s">
        <v>442</v>
      </c>
      <c r="G200" s="27" t="s">
        <v>62</v>
      </c>
      <c r="H200" s="28">
        <v>69.239999999999995</v>
      </c>
    </row>
    <row r="201" spans="1:8" ht="22.25" customHeight="1" x14ac:dyDescent="0.35">
      <c r="A201" s="25">
        <v>8383</v>
      </c>
      <c r="B201" s="26" t="s">
        <v>440</v>
      </c>
      <c r="C201" s="26" t="s">
        <v>352</v>
      </c>
      <c r="D201" s="27" t="s">
        <v>446</v>
      </c>
      <c r="E201" s="27" t="s">
        <v>447</v>
      </c>
      <c r="F201" s="26" t="s">
        <v>442</v>
      </c>
      <c r="G201" s="27" t="s">
        <v>62</v>
      </c>
      <c r="H201" s="28">
        <v>103.22</v>
      </c>
    </row>
    <row r="202" spans="1:8" ht="22.25" customHeight="1" x14ac:dyDescent="0.35">
      <c r="A202" s="25">
        <v>8384</v>
      </c>
      <c r="B202" s="26" t="s">
        <v>440</v>
      </c>
      <c r="C202" s="26" t="s">
        <v>352</v>
      </c>
      <c r="D202" s="27" t="s">
        <v>448</v>
      </c>
      <c r="E202" s="27" t="s">
        <v>449</v>
      </c>
      <c r="F202" s="26" t="s">
        <v>442</v>
      </c>
      <c r="G202" s="27" t="s">
        <v>62</v>
      </c>
      <c r="H202" s="28">
        <v>123.73</v>
      </c>
    </row>
    <row r="203" spans="1:8" ht="22.25" customHeight="1" x14ac:dyDescent="0.35">
      <c r="A203" s="25">
        <v>8390</v>
      </c>
      <c r="B203" s="26" t="s">
        <v>450</v>
      </c>
      <c r="C203" s="26" t="s">
        <v>352</v>
      </c>
      <c r="D203" s="66" t="s">
        <v>353</v>
      </c>
      <c r="E203" s="27" t="s">
        <v>451</v>
      </c>
      <c r="F203" s="46"/>
      <c r="G203" s="27" t="s">
        <v>62</v>
      </c>
      <c r="H203" s="28">
        <v>20.8</v>
      </c>
    </row>
    <row r="204" spans="1:8" ht="22.25" customHeight="1" x14ac:dyDescent="0.35">
      <c r="A204" s="25">
        <v>8391</v>
      </c>
      <c r="B204" s="26" t="s">
        <v>450</v>
      </c>
      <c r="C204" s="26" t="s">
        <v>352</v>
      </c>
      <c r="D204" s="27" t="s">
        <v>443</v>
      </c>
      <c r="E204" s="27" t="s">
        <v>372</v>
      </c>
      <c r="F204" s="46"/>
      <c r="G204" s="27" t="s">
        <v>62</v>
      </c>
      <c r="H204" s="28">
        <v>41.33</v>
      </c>
    </row>
    <row r="205" spans="1:8" ht="22.25" customHeight="1" x14ac:dyDescent="0.35">
      <c r="A205" s="25">
        <v>8392</v>
      </c>
      <c r="B205" s="26" t="s">
        <v>450</v>
      </c>
      <c r="C205" s="26" t="s">
        <v>352</v>
      </c>
      <c r="D205" s="27" t="s">
        <v>444</v>
      </c>
      <c r="E205" s="27" t="s">
        <v>329</v>
      </c>
      <c r="F205" s="26" t="s">
        <v>452</v>
      </c>
      <c r="G205" s="27" t="s">
        <v>62</v>
      </c>
      <c r="H205" s="28">
        <v>38.1</v>
      </c>
    </row>
    <row r="206" spans="1:8" ht="22.25" customHeight="1" x14ac:dyDescent="0.35">
      <c r="A206" s="25">
        <v>8393</v>
      </c>
      <c r="B206" s="26" t="s">
        <v>450</v>
      </c>
      <c r="C206" s="26" t="s">
        <v>352</v>
      </c>
      <c r="D206" s="27" t="s">
        <v>446</v>
      </c>
      <c r="E206" s="27" t="s">
        <v>453</v>
      </c>
      <c r="F206" s="46"/>
      <c r="G206" s="27" t="s">
        <v>62</v>
      </c>
      <c r="H206" s="28">
        <v>46.17</v>
      </c>
    </row>
    <row r="207" spans="1:8" ht="22.25" customHeight="1" x14ac:dyDescent="0.35">
      <c r="A207" s="25">
        <v>8394</v>
      </c>
      <c r="B207" s="26" t="s">
        <v>450</v>
      </c>
      <c r="C207" s="26" t="s">
        <v>352</v>
      </c>
      <c r="D207" s="27" t="s">
        <v>448</v>
      </c>
      <c r="E207" s="25">
        <v>232</v>
      </c>
      <c r="F207" s="46"/>
      <c r="G207" s="27" t="s">
        <v>62</v>
      </c>
      <c r="H207" s="28">
        <v>76.27</v>
      </c>
    </row>
    <row r="208" spans="1:8" ht="22.25" customHeight="1" x14ac:dyDescent="0.35">
      <c r="A208" s="25">
        <v>8395</v>
      </c>
      <c r="B208" s="26" t="s">
        <v>450</v>
      </c>
      <c r="C208" s="26" t="s">
        <v>352</v>
      </c>
      <c r="D208" s="27" t="s">
        <v>454</v>
      </c>
      <c r="E208" s="25">
        <v>255</v>
      </c>
      <c r="F208" s="46"/>
      <c r="G208" s="27" t="s">
        <v>62</v>
      </c>
      <c r="H208" s="28">
        <v>79.5</v>
      </c>
    </row>
    <row r="209" spans="1:8" ht="22.25" customHeight="1" x14ac:dyDescent="0.35">
      <c r="A209" s="25">
        <v>8396</v>
      </c>
      <c r="B209" s="26" t="s">
        <v>450</v>
      </c>
      <c r="C209" s="26" t="s">
        <v>352</v>
      </c>
      <c r="D209" s="27" t="s">
        <v>455</v>
      </c>
      <c r="E209" s="27" t="s">
        <v>456</v>
      </c>
      <c r="F209" s="46"/>
      <c r="G209" s="27" t="s">
        <v>62</v>
      </c>
      <c r="H209" s="28">
        <v>116.12</v>
      </c>
    </row>
    <row r="210" spans="1:8" ht="22.25" customHeight="1" x14ac:dyDescent="0.35">
      <c r="A210" s="25">
        <v>8397</v>
      </c>
      <c r="B210" s="26" t="s">
        <v>450</v>
      </c>
      <c r="C210" s="26" t="s">
        <v>352</v>
      </c>
      <c r="D210" s="27" t="s">
        <v>457</v>
      </c>
      <c r="E210" s="27" t="s">
        <v>331</v>
      </c>
      <c r="F210" s="46"/>
      <c r="G210" s="27" t="s">
        <v>62</v>
      </c>
      <c r="H210" s="28">
        <v>129.4</v>
      </c>
    </row>
    <row r="211" spans="1:8" ht="22.25" customHeight="1" x14ac:dyDescent="0.35">
      <c r="A211" s="25">
        <v>8398</v>
      </c>
      <c r="B211" s="26" t="s">
        <v>450</v>
      </c>
      <c r="C211" s="26" t="s">
        <v>352</v>
      </c>
      <c r="D211" s="27" t="s">
        <v>458</v>
      </c>
      <c r="E211" s="27" t="s">
        <v>459</v>
      </c>
      <c r="F211" s="46"/>
      <c r="G211" s="27" t="s">
        <v>62</v>
      </c>
      <c r="H211" s="28">
        <v>188.87</v>
      </c>
    </row>
    <row r="212" spans="1:8" ht="22.25" customHeight="1" x14ac:dyDescent="0.35">
      <c r="A212" s="25">
        <v>8401</v>
      </c>
      <c r="B212" s="26" t="s">
        <v>460</v>
      </c>
      <c r="C212" s="26" t="s">
        <v>352</v>
      </c>
      <c r="D212" s="52" t="s">
        <v>461</v>
      </c>
      <c r="E212" s="27" t="s">
        <v>462</v>
      </c>
      <c r="F212" s="26" t="s">
        <v>463</v>
      </c>
      <c r="G212" s="27" t="s">
        <v>62</v>
      </c>
      <c r="H212" s="28">
        <v>37.130000000000003</v>
      </c>
    </row>
    <row r="213" spans="1:8" ht="22.25" customHeight="1" x14ac:dyDescent="0.35">
      <c r="A213" s="25">
        <v>8410</v>
      </c>
      <c r="B213" s="26" t="s">
        <v>464</v>
      </c>
      <c r="C213" s="26" t="s">
        <v>465</v>
      </c>
      <c r="D213" s="27" t="s">
        <v>466</v>
      </c>
      <c r="E213" s="25">
        <v>8</v>
      </c>
      <c r="F213" s="26" t="s">
        <v>467</v>
      </c>
      <c r="G213" s="27" t="s">
        <v>62</v>
      </c>
      <c r="H213" s="28">
        <v>3.13</v>
      </c>
    </row>
    <row r="214" spans="1:8" ht="22.25" customHeight="1" x14ac:dyDescent="0.35">
      <c r="A214" s="25">
        <v>8411</v>
      </c>
      <c r="B214" s="26" t="s">
        <v>464</v>
      </c>
      <c r="C214" s="26" t="s">
        <v>465</v>
      </c>
      <c r="D214" s="27" t="s">
        <v>468</v>
      </c>
      <c r="E214" s="25">
        <v>11</v>
      </c>
      <c r="F214" s="26" t="s">
        <v>469</v>
      </c>
      <c r="G214" s="27" t="s">
        <v>62</v>
      </c>
      <c r="H214" s="28">
        <v>4.3099999999999996</v>
      </c>
    </row>
    <row r="215" spans="1:8" ht="22.25" customHeight="1" x14ac:dyDescent="0.35">
      <c r="A215" s="25">
        <v>8412</v>
      </c>
      <c r="B215" s="26" t="s">
        <v>470</v>
      </c>
      <c r="C215" s="26" t="s">
        <v>465</v>
      </c>
      <c r="D215" s="27" t="s">
        <v>471</v>
      </c>
      <c r="E215" s="27" t="s">
        <v>60</v>
      </c>
      <c r="F215" s="46"/>
      <c r="G215" s="27" t="s">
        <v>62</v>
      </c>
      <c r="H215" s="28">
        <v>15.32</v>
      </c>
    </row>
    <row r="216" spans="1:8" ht="22.25" customHeight="1" x14ac:dyDescent="0.35">
      <c r="A216" s="25">
        <v>8413</v>
      </c>
      <c r="B216" s="26" t="s">
        <v>470</v>
      </c>
      <c r="C216" s="26" t="s">
        <v>465</v>
      </c>
      <c r="D216" s="27" t="s">
        <v>472</v>
      </c>
      <c r="E216" s="27" t="s">
        <v>394</v>
      </c>
      <c r="F216" s="46"/>
      <c r="G216" s="27" t="s">
        <v>62</v>
      </c>
      <c r="H216" s="28">
        <v>20.47</v>
      </c>
    </row>
    <row r="217" spans="1:8" ht="22.25" customHeight="1" x14ac:dyDescent="0.35">
      <c r="A217" s="25">
        <v>8414</v>
      </c>
      <c r="B217" s="26" t="s">
        <v>473</v>
      </c>
      <c r="C217" s="26" t="s">
        <v>474</v>
      </c>
      <c r="D217" s="27" t="s">
        <v>475</v>
      </c>
      <c r="E217" s="27" t="s">
        <v>239</v>
      </c>
      <c r="F217" s="46"/>
      <c r="G217" s="27" t="s">
        <v>62</v>
      </c>
      <c r="H217" s="28">
        <v>84.71</v>
      </c>
    </row>
    <row r="218" spans="1:8" ht="22.25" customHeight="1" x14ac:dyDescent="0.35">
      <c r="A218" s="25">
        <v>8419</v>
      </c>
      <c r="B218" s="26" t="s">
        <v>476</v>
      </c>
      <c r="C218" s="26" t="s">
        <v>477</v>
      </c>
      <c r="D218" s="27" t="s">
        <v>478</v>
      </c>
      <c r="E218" s="25">
        <v>0</v>
      </c>
      <c r="F218" s="26" t="s">
        <v>479</v>
      </c>
      <c r="G218" s="27" t="s">
        <v>62</v>
      </c>
      <c r="H218" s="28">
        <v>1.1200000000000001</v>
      </c>
    </row>
    <row r="219" spans="1:8" ht="22.25" customHeight="1" x14ac:dyDescent="0.35">
      <c r="A219" s="25">
        <v>8420</v>
      </c>
      <c r="B219" s="26" t="s">
        <v>480</v>
      </c>
      <c r="C219" s="46"/>
      <c r="D219" s="46"/>
      <c r="E219" s="27" t="s">
        <v>481</v>
      </c>
      <c r="F219" s="26" t="s">
        <v>482</v>
      </c>
      <c r="G219" s="27" t="s">
        <v>62</v>
      </c>
      <c r="H219" s="28">
        <v>59.54</v>
      </c>
    </row>
    <row r="220" spans="1:8" ht="22.25" customHeight="1" x14ac:dyDescent="0.35">
      <c r="A220" s="25">
        <v>8421</v>
      </c>
      <c r="B220" s="26" t="s">
        <v>483</v>
      </c>
      <c r="C220" s="26" t="s">
        <v>484</v>
      </c>
      <c r="D220" s="46"/>
      <c r="E220" s="27" t="s">
        <v>485</v>
      </c>
      <c r="F220" s="46"/>
      <c r="G220" s="27" t="s">
        <v>62</v>
      </c>
      <c r="H220" s="28">
        <v>1.63</v>
      </c>
    </row>
    <row r="221" spans="1:8" ht="22.25" customHeight="1" x14ac:dyDescent="0.35">
      <c r="A221" s="25">
        <v>8423</v>
      </c>
      <c r="B221" s="26" t="s">
        <v>486</v>
      </c>
      <c r="C221" s="26" t="s">
        <v>487</v>
      </c>
      <c r="D221" s="66" t="s">
        <v>488</v>
      </c>
      <c r="E221" s="27" t="s">
        <v>453</v>
      </c>
      <c r="F221" s="46"/>
      <c r="G221" s="27" t="s">
        <v>62</v>
      </c>
      <c r="H221" s="28">
        <v>90.67</v>
      </c>
    </row>
    <row r="222" spans="1:8" ht="22.25" customHeight="1" x14ac:dyDescent="0.35">
      <c r="A222" s="25">
        <v>8424</v>
      </c>
      <c r="B222" s="26" t="s">
        <v>486</v>
      </c>
      <c r="C222" s="26" t="s">
        <v>487</v>
      </c>
      <c r="D222" s="66" t="s">
        <v>489</v>
      </c>
      <c r="E222" s="27" t="s">
        <v>377</v>
      </c>
      <c r="F222" s="46"/>
      <c r="G222" s="27" t="s">
        <v>62</v>
      </c>
      <c r="H222" s="28">
        <v>125.19</v>
      </c>
    </row>
    <row r="223" spans="1:8" ht="22.25" customHeight="1" x14ac:dyDescent="0.35">
      <c r="A223" s="25">
        <v>8425</v>
      </c>
      <c r="B223" s="26" t="s">
        <v>490</v>
      </c>
      <c r="C223" s="26" t="s">
        <v>491</v>
      </c>
      <c r="D223" s="27" t="s">
        <v>492</v>
      </c>
      <c r="E223" s="27" t="s">
        <v>81</v>
      </c>
      <c r="F223" s="26" t="s">
        <v>493</v>
      </c>
      <c r="G223" s="27" t="s">
        <v>62</v>
      </c>
      <c r="H223" s="28">
        <v>4.7699999999999996</v>
      </c>
    </row>
    <row r="224" spans="1:8" ht="22.25" customHeight="1" x14ac:dyDescent="0.35">
      <c r="A224" s="25">
        <v>8430</v>
      </c>
      <c r="B224" s="26" t="s">
        <v>494</v>
      </c>
      <c r="C224" s="46"/>
      <c r="D224" s="46"/>
      <c r="E224" s="25">
        <v>0</v>
      </c>
      <c r="F224" s="26" t="s">
        <v>495</v>
      </c>
      <c r="G224" s="27" t="s">
        <v>62</v>
      </c>
      <c r="H224" s="28">
        <v>12.67</v>
      </c>
    </row>
    <row r="225" spans="1:8" ht="33" customHeight="1" x14ac:dyDescent="0.35">
      <c r="A225" s="30">
        <v>8431</v>
      </c>
      <c r="B225" s="31" t="s">
        <v>496</v>
      </c>
      <c r="C225" s="31" t="s">
        <v>497</v>
      </c>
      <c r="D225" s="46"/>
      <c r="E225" s="32" t="s">
        <v>66</v>
      </c>
      <c r="F225" s="33" t="s">
        <v>498</v>
      </c>
      <c r="G225" s="32" t="s">
        <v>62</v>
      </c>
      <c r="H225" s="34">
        <v>76.41</v>
      </c>
    </row>
    <row r="226" spans="1:8" ht="33" customHeight="1" x14ac:dyDescent="0.35">
      <c r="A226" s="30">
        <v>8432</v>
      </c>
      <c r="B226" s="31" t="s">
        <v>496</v>
      </c>
      <c r="C226" s="31" t="s">
        <v>497</v>
      </c>
      <c r="D226" s="46"/>
      <c r="E226" s="32" t="s">
        <v>286</v>
      </c>
      <c r="F226" s="33" t="s">
        <v>498</v>
      </c>
      <c r="G226" s="32" t="s">
        <v>62</v>
      </c>
      <c r="H226" s="34">
        <v>96.52</v>
      </c>
    </row>
    <row r="227" spans="1:8" ht="33" customHeight="1" x14ac:dyDescent="0.35">
      <c r="A227" s="30">
        <v>8433</v>
      </c>
      <c r="B227" s="31" t="s">
        <v>496</v>
      </c>
      <c r="C227" s="31" t="s">
        <v>497</v>
      </c>
      <c r="D227" s="46"/>
      <c r="E227" s="32" t="s">
        <v>209</v>
      </c>
      <c r="F227" s="33" t="s">
        <v>498</v>
      </c>
      <c r="G227" s="32" t="s">
        <v>62</v>
      </c>
      <c r="H227" s="34">
        <v>144.69</v>
      </c>
    </row>
    <row r="228" spans="1:8" ht="33" customHeight="1" x14ac:dyDescent="0.35">
      <c r="A228" s="30">
        <v>8434</v>
      </c>
      <c r="B228" s="31" t="s">
        <v>496</v>
      </c>
      <c r="C228" s="46"/>
      <c r="D228" s="32" t="s">
        <v>499</v>
      </c>
      <c r="E228" s="32" t="s">
        <v>125</v>
      </c>
      <c r="F228" s="33" t="s">
        <v>498</v>
      </c>
      <c r="G228" s="32" t="s">
        <v>62</v>
      </c>
      <c r="H228" s="34">
        <v>224.01</v>
      </c>
    </row>
    <row r="229" spans="1:8" ht="22.25" customHeight="1" x14ac:dyDescent="0.35">
      <c r="A229" s="25">
        <v>8436</v>
      </c>
      <c r="B229" s="26" t="s">
        <v>500</v>
      </c>
      <c r="C229" s="46"/>
      <c r="D229" s="46"/>
      <c r="E229" s="27" t="s">
        <v>237</v>
      </c>
      <c r="F229" s="46"/>
      <c r="G229" s="27" t="s">
        <v>62</v>
      </c>
      <c r="H229" s="28">
        <v>98.06</v>
      </c>
    </row>
    <row r="230" spans="1:8" ht="22.25" customHeight="1" x14ac:dyDescent="0.35">
      <c r="A230" s="25">
        <v>8437</v>
      </c>
      <c r="B230" s="26" t="s">
        <v>500</v>
      </c>
      <c r="C230" s="26" t="s">
        <v>501</v>
      </c>
      <c r="D230" s="27" t="s">
        <v>502</v>
      </c>
      <c r="E230" s="27" t="s">
        <v>503</v>
      </c>
      <c r="F230" s="40" t="s">
        <v>504</v>
      </c>
      <c r="G230" s="27" t="s">
        <v>62</v>
      </c>
      <c r="H230" s="28">
        <v>140.59</v>
      </c>
    </row>
    <row r="231" spans="1:8" ht="22.25" customHeight="1" x14ac:dyDescent="0.35">
      <c r="A231" s="25">
        <v>8438</v>
      </c>
      <c r="B231" s="26" t="s">
        <v>500</v>
      </c>
      <c r="C231" s="26" t="s">
        <v>505</v>
      </c>
      <c r="D231" s="27" t="s">
        <v>506</v>
      </c>
      <c r="E231" s="27" t="s">
        <v>507</v>
      </c>
      <c r="F231" s="40" t="s">
        <v>504</v>
      </c>
      <c r="G231" s="27" t="s">
        <v>62</v>
      </c>
      <c r="H231" s="28">
        <v>189.75</v>
      </c>
    </row>
    <row r="232" spans="1:8" ht="22.25" customHeight="1" x14ac:dyDescent="0.35">
      <c r="A232" s="25">
        <v>8439</v>
      </c>
      <c r="B232" s="26" t="s">
        <v>500</v>
      </c>
      <c r="C232" s="46"/>
      <c r="D232" s="27" t="s">
        <v>508</v>
      </c>
      <c r="E232" s="27" t="s">
        <v>509</v>
      </c>
      <c r="F232" s="40" t="s">
        <v>504</v>
      </c>
      <c r="G232" s="27" t="s">
        <v>62</v>
      </c>
      <c r="H232" s="28">
        <v>214.03</v>
      </c>
    </row>
    <row r="233" spans="1:8" ht="22.25" customHeight="1" x14ac:dyDescent="0.35">
      <c r="A233" s="25">
        <v>8440</v>
      </c>
      <c r="B233" s="26" t="s">
        <v>510</v>
      </c>
      <c r="C233" s="26" t="s">
        <v>511</v>
      </c>
      <c r="D233" s="27" t="s">
        <v>512</v>
      </c>
      <c r="E233" s="27" t="s">
        <v>513</v>
      </c>
      <c r="F233" s="46"/>
      <c r="G233" s="27" t="s">
        <v>62</v>
      </c>
      <c r="H233" s="28">
        <v>16.920000000000002</v>
      </c>
    </row>
    <row r="234" spans="1:8" ht="22.25" customHeight="1" x14ac:dyDescent="0.35">
      <c r="A234" s="25">
        <v>8441</v>
      </c>
      <c r="B234" s="26" t="s">
        <v>510</v>
      </c>
      <c r="C234" s="26" t="s">
        <v>511</v>
      </c>
      <c r="D234" s="27" t="s">
        <v>514</v>
      </c>
      <c r="E234" s="27" t="s">
        <v>372</v>
      </c>
      <c r="F234" s="46"/>
      <c r="G234" s="27" t="s">
        <v>62</v>
      </c>
      <c r="H234" s="28">
        <v>24.24</v>
      </c>
    </row>
    <row r="235" spans="1:8" ht="22.25" customHeight="1" x14ac:dyDescent="0.35">
      <c r="A235" s="25">
        <v>8442</v>
      </c>
      <c r="B235" s="26" t="s">
        <v>510</v>
      </c>
      <c r="C235" s="26" t="s">
        <v>511</v>
      </c>
      <c r="D235" s="27" t="s">
        <v>515</v>
      </c>
      <c r="E235" s="27" t="s">
        <v>516</v>
      </c>
      <c r="F235" s="46"/>
      <c r="G235" s="27" t="s">
        <v>62</v>
      </c>
      <c r="H235" s="28">
        <v>45.28</v>
      </c>
    </row>
    <row r="236" spans="1:8" ht="22.25" customHeight="1" x14ac:dyDescent="0.35">
      <c r="A236" s="25">
        <v>8445</v>
      </c>
      <c r="B236" s="26" t="s">
        <v>517</v>
      </c>
      <c r="C236" s="26" t="s">
        <v>511</v>
      </c>
      <c r="D236" s="27" t="s">
        <v>515</v>
      </c>
      <c r="E236" s="27" t="s">
        <v>518</v>
      </c>
      <c r="F236" s="46"/>
      <c r="G236" s="27" t="s">
        <v>62</v>
      </c>
      <c r="H236" s="28">
        <v>83.35</v>
      </c>
    </row>
    <row r="237" spans="1:8" ht="22.25" customHeight="1" x14ac:dyDescent="0.35">
      <c r="A237" s="25">
        <v>8446</v>
      </c>
      <c r="B237" s="26" t="s">
        <v>519</v>
      </c>
      <c r="C237" s="26" t="s">
        <v>511</v>
      </c>
      <c r="D237" s="27" t="s">
        <v>520</v>
      </c>
      <c r="E237" s="25">
        <v>5</v>
      </c>
      <c r="F237" s="46"/>
      <c r="G237" s="27" t="s">
        <v>62</v>
      </c>
      <c r="H237" s="28">
        <v>4.2300000000000004</v>
      </c>
    </row>
    <row r="238" spans="1:8" ht="33" customHeight="1" x14ac:dyDescent="0.35">
      <c r="A238" s="30">
        <v>8447</v>
      </c>
      <c r="B238" s="31" t="s">
        <v>521</v>
      </c>
      <c r="C238" s="33" t="s">
        <v>522</v>
      </c>
      <c r="D238" s="32" t="s">
        <v>523</v>
      </c>
      <c r="E238" s="30">
        <v>0</v>
      </c>
      <c r="F238" s="31" t="s">
        <v>524</v>
      </c>
      <c r="G238" s="32" t="s">
        <v>62</v>
      </c>
      <c r="H238" s="34">
        <v>33.479999999999997</v>
      </c>
    </row>
    <row r="239" spans="1:8" ht="22.25" customHeight="1" x14ac:dyDescent="0.35">
      <c r="A239" s="25">
        <v>8450</v>
      </c>
      <c r="B239" s="26" t="s">
        <v>525</v>
      </c>
      <c r="C239" s="26" t="s">
        <v>526</v>
      </c>
      <c r="D239" s="27" t="s">
        <v>527</v>
      </c>
      <c r="E239" s="25">
        <v>0</v>
      </c>
      <c r="F239" s="26" t="s">
        <v>528</v>
      </c>
      <c r="G239" s="27" t="s">
        <v>62</v>
      </c>
      <c r="H239" s="28">
        <v>28.28</v>
      </c>
    </row>
    <row r="240" spans="1:8" ht="22.25" customHeight="1" x14ac:dyDescent="0.35">
      <c r="A240" s="25">
        <v>8451</v>
      </c>
      <c r="B240" s="26" t="s">
        <v>525</v>
      </c>
      <c r="C240" s="26" t="s">
        <v>526</v>
      </c>
      <c r="D240" s="27" t="s">
        <v>529</v>
      </c>
      <c r="E240" s="25">
        <v>0</v>
      </c>
      <c r="F240" s="26" t="s">
        <v>528</v>
      </c>
      <c r="G240" s="27" t="s">
        <v>62</v>
      </c>
      <c r="H240" s="28">
        <v>33.21</v>
      </c>
    </row>
    <row r="241" spans="1:8" ht="22.25" customHeight="1" x14ac:dyDescent="0.35">
      <c r="A241" s="25">
        <v>8452</v>
      </c>
      <c r="B241" s="26" t="s">
        <v>530</v>
      </c>
      <c r="C241" s="71" t="s">
        <v>526</v>
      </c>
      <c r="D241" s="27" t="s">
        <v>531</v>
      </c>
      <c r="E241" s="25">
        <v>0</v>
      </c>
      <c r="F241" s="26" t="s">
        <v>532</v>
      </c>
      <c r="G241" s="27" t="s">
        <v>62</v>
      </c>
      <c r="H241" s="72">
        <v>25.23</v>
      </c>
    </row>
    <row r="242" spans="1:8" ht="33" customHeight="1" x14ac:dyDescent="0.35">
      <c r="A242" s="30">
        <v>8453</v>
      </c>
      <c r="B242" s="31" t="s">
        <v>530</v>
      </c>
      <c r="C242" s="31" t="s">
        <v>526</v>
      </c>
      <c r="D242" s="32" t="s">
        <v>531</v>
      </c>
      <c r="E242" s="30">
        <v>0</v>
      </c>
      <c r="F242" s="33" t="s">
        <v>533</v>
      </c>
      <c r="G242" s="32" t="s">
        <v>62</v>
      </c>
      <c r="H242" s="34">
        <v>41.04</v>
      </c>
    </row>
    <row r="243" spans="1:8" ht="22.25" customHeight="1" x14ac:dyDescent="0.35">
      <c r="A243" s="25">
        <v>8455</v>
      </c>
      <c r="B243" s="26" t="s">
        <v>534</v>
      </c>
      <c r="C243" s="26" t="s">
        <v>535</v>
      </c>
      <c r="D243" s="27" t="s">
        <v>536</v>
      </c>
      <c r="E243" s="25">
        <v>0</v>
      </c>
      <c r="F243" s="26" t="s">
        <v>537</v>
      </c>
      <c r="G243" s="27" t="s">
        <v>62</v>
      </c>
      <c r="H243" s="28">
        <v>8.24</v>
      </c>
    </row>
    <row r="244" spans="1:8" ht="22.25" customHeight="1" x14ac:dyDescent="0.35">
      <c r="A244" s="25">
        <v>8456</v>
      </c>
      <c r="B244" s="26" t="s">
        <v>534</v>
      </c>
      <c r="C244" s="26" t="s">
        <v>535</v>
      </c>
      <c r="D244" s="27" t="s">
        <v>538</v>
      </c>
      <c r="E244" s="25">
        <v>0</v>
      </c>
      <c r="F244" s="26" t="s">
        <v>537</v>
      </c>
      <c r="G244" s="27" t="s">
        <v>62</v>
      </c>
      <c r="H244" s="28">
        <v>10.55</v>
      </c>
    </row>
    <row r="245" spans="1:8" ht="22.25" customHeight="1" x14ac:dyDescent="0.35">
      <c r="A245" s="25">
        <v>8457</v>
      </c>
      <c r="B245" s="26" t="s">
        <v>534</v>
      </c>
      <c r="C245" s="26" t="s">
        <v>535</v>
      </c>
      <c r="D245" s="27" t="s">
        <v>539</v>
      </c>
      <c r="E245" s="25">
        <v>0</v>
      </c>
      <c r="F245" s="26" t="s">
        <v>537</v>
      </c>
      <c r="G245" s="27" t="s">
        <v>62</v>
      </c>
      <c r="H245" s="28">
        <v>13.41</v>
      </c>
    </row>
    <row r="246" spans="1:8" ht="22.25" customHeight="1" x14ac:dyDescent="0.35">
      <c r="A246" s="25">
        <v>8458</v>
      </c>
      <c r="B246" s="26" t="s">
        <v>540</v>
      </c>
      <c r="C246" s="26" t="s">
        <v>340</v>
      </c>
      <c r="D246" s="27" t="s">
        <v>454</v>
      </c>
      <c r="E246" s="27" t="s">
        <v>485</v>
      </c>
      <c r="F246" s="26" t="s">
        <v>493</v>
      </c>
      <c r="G246" s="27" t="s">
        <v>62</v>
      </c>
      <c r="H246" s="28">
        <v>6.3</v>
      </c>
    </row>
    <row r="247" spans="1:8" ht="22.25" customHeight="1" x14ac:dyDescent="0.35">
      <c r="A247" s="25">
        <v>8469</v>
      </c>
      <c r="B247" s="26" t="s">
        <v>541</v>
      </c>
      <c r="C247" s="26" t="s">
        <v>542</v>
      </c>
      <c r="D247" s="27" t="s">
        <v>543</v>
      </c>
      <c r="E247" s="27" t="s">
        <v>544</v>
      </c>
      <c r="F247" s="26" t="s">
        <v>545</v>
      </c>
      <c r="G247" s="27" t="s">
        <v>62</v>
      </c>
      <c r="H247" s="28">
        <v>7.87</v>
      </c>
    </row>
    <row r="248" spans="1:8" ht="22.25" customHeight="1" x14ac:dyDescent="0.35">
      <c r="A248" s="25">
        <v>8470</v>
      </c>
      <c r="B248" s="26" t="s">
        <v>546</v>
      </c>
      <c r="C248" s="26" t="s">
        <v>547</v>
      </c>
      <c r="D248" s="27" t="s">
        <v>548</v>
      </c>
      <c r="E248" s="40" t="s">
        <v>549</v>
      </c>
      <c r="F248" s="26" t="s">
        <v>550</v>
      </c>
      <c r="G248" s="27" t="s">
        <v>62</v>
      </c>
      <c r="H248" s="28">
        <v>6.31</v>
      </c>
    </row>
    <row r="249" spans="1:8" ht="22.25" customHeight="1" x14ac:dyDescent="0.35">
      <c r="A249" s="25">
        <v>8471</v>
      </c>
      <c r="B249" s="26" t="s">
        <v>546</v>
      </c>
      <c r="C249" s="26" t="s">
        <v>551</v>
      </c>
      <c r="D249" s="27" t="s">
        <v>552</v>
      </c>
      <c r="E249" s="27" t="s">
        <v>88</v>
      </c>
      <c r="F249" s="26" t="s">
        <v>550</v>
      </c>
      <c r="G249" s="27" t="s">
        <v>62</v>
      </c>
      <c r="H249" s="28">
        <v>6.98</v>
      </c>
    </row>
    <row r="250" spans="1:8" ht="22.25" customHeight="1" x14ac:dyDescent="0.35">
      <c r="A250" s="25">
        <v>8472</v>
      </c>
      <c r="B250" s="26" t="s">
        <v>546</v>
      </c>
      <c r="C250" s="26" t="s">
        <v>553</v>
      </c>
      <c r="D250" s="27" t="s">
        <v>554</v>
      </c>
      <c r="E250" s="40" t="s">
        <v>60</v>
      </c>
      <c r="F250" s="26" t="s">
        <v>550</v>
      </c>
      <c r="G250" s="27" t="s">
        <v>62</v>
      </c>
      <c r="H250" s="28">
        <v>8.0500000000000007</v>
      </c>
    </row>
    <row r="251" spans="1:8" ht="22.25" customHeight="1" x14ac:dyDescent="0.35">
      <c r="A251" s="25">
        <v>8473</v>
      </c>
      <c r="B251" s="26" t="s">
        <v>546</v>
      </c>
      <c r="C251" s="46"/>
      <c r="D251" s="46"/>
      <c r="E251" s="40" t="s">
        <v>555</v>
      </c>
      <c r="F251" s="26" t="s">
        <v>550</v>
      </c>
      <c r="G251" s="27" t="s">
        <v>62</v>
      </c>
      <c r="H251" s="28">
        <v>12.08</v>
      </c>
    </row>
    <row r="252" spans="1:8" ht="22.25" customHeight="1" x14ac:dyDescent="0.35">
      <c r="A252" s="25">
        <v>8474</v>
      </c>
      <c r="B252" s="26" t="s">
        <v>546</v>
      </c>
      <c r="C252" s="46"/>
      <c r="D252" s="46"/>
      <c r="E252" s="40" t="s">
        <v>394</v>
      </c>
      <c r="F252" s="26" t="s">
        <v>550</v>
      </c>
      <c r="G252" s="27" t="s">
        <v>62</v>
      </c>
      <c r="H252" s="28">
        <v>13.77</v>
      </c>
    </row>
    <row r="253" spans="1:8" ht="22.25" customHeight="1" x14ac:dyDescent="0.35">
      <c r="A253" s="25">
        <v>8475</v>
      </c>
      <c r="B253" s="26" t="s">
        <v>546</v>
      </c>
      <c r="C253" s="46"/>
      <c r="D253" s="46"/>
      <c r="E253" s="40" t="s">
        <v>556</v>
      </c>
      <c r="F253" s="26" t="s">
        <v>550</v>
      </c>
      <c r="G253" s="27" t="s">
        <v>62</v>
      </c>
      <c r="H253" s="28">
        <v>16.98</v>
      </c>
    </row>
    <row r="254" spans="1:8" ht="22.25" customHeight="1" x14ac:dyDescent="0.35">
      <c r="A254" s="25">
        <v>8476</v>
      </c>
      <c r="B254" s="26" t="s">
        <v>546</v>
      </c>
      <c r="C254" s="73" t="s">
        <v>557</v>
      </c>
      <c r="D254" s="27" t="s">
        <v>557</v>
      </c>
      <c r="E254" s="40" t="s">
        <v>372</v>
      </c>
      <c r="F254" s="26" t="s">
        <v>550</v>
      </c>
      <c r="G254" s="27" t="s">
        <v>62</v>
      </c>
      <c r="H254" s="28">
        <v>27.45</v>
      </c>
    </row>
    <row r="255" spans="1:8" ht="22.25" customHeight="1" x14ac:dyDescent="0.35">
      <c r="A255" s="25">
        <v>8477</v>
      </c>
      <c r="B255" s="26" t="s">
        <v>546</v>
      </c>
      <c r="C255" s="46"/>
      <c r="D255" s="46"/>
      <c r="E255" s="40" t="s">
        <v>558</v>
      </c>
      <c r="F255" s="26" t="s">
        <v>550</v>
      </c>
      <c r="G255" s="27" t="s">
        <v>62</v>
      </c>
      <c r="H255" s="28">
        <v>32.770000000000003</v>
      </c>
    </row>
    <row r="256" spans="1:8" ht="22.25" customHeight="1" x14ac:dyDescent="0.35">
      <c r="A256" s="25">
        <v>8478</v>
      </c>
      <c r="B256" s="26" t="s">
        <v>546</v>
      </c>
      <c r="C256" s="46"/>
      <c r="D256" s="46"/>
      <c r="E256" s="40" t="s">
        <v>375</v>
      </c>
      <c r="F256" s="26" t="s">
        <v>550</v>
      </c>
      <c r="G256" s="27" t="s">
        <v>62</v>
      </c>
      <c r="H256" s="28">
        <v>41.84</v>
      </c>
    </row>
    <row r="257" spans="1:8" ht="22.25" customHeight="1" x14ac:dyDescent="0.35">
      <c r="A257" s="25">
        <v>8479</v>
      </c>
      <c r="B257" s="26" t="s">
        <v>546</v>
      </c>
      <c r="C257" s="46"/>
      <c r="D257" s="46"/>
      <c r="E257" s="40" t="s">
        <v>287</v>
      </c>
      <c r="F257" s="26" t="s">
        <v>550</v>
      </c>
      <c r="G257" s="27" t="s">
        <v>62</v>
      </c>
      <c r="H257" s="28">
        <v>50.79</v>
      </c>
    </row>
    <row r="258" spans="1:8" ht="22.25" customHeight="1" x14ac:dyDescent="0.35">
      <c r="A258" s="25">
        <v>8480</v>
      </c>
      <c r="B258" s="26" t="s">
        <v>546</v>
      </c>
      <c r="C258" s="46"/>
      <c r="D258" s="46"/>
      <c r="E258" s="40" t="s">
        <v>509</v>
      </c>
      <c r="F258" s="26" t="s">
        <v>559</v>
      </c>
      <c r="G258" s="27" t="s">
        <v>62</v>
      </c>
      <c r="H258" s="28">
        <v>68.33</v>
      </c>
    </row>
    <row r="259" spans="1:8" ht="22.25" customHeight="1" x14ac:dyDescent="0.35">
      <c r="A259" s="25">
        <v>8481</v>
      </c>
      <c r="B259" s="26" t="s">
        <v>546</v>
      </c>
      <c r="C259" s="46"/>
      <c r="D259" s="46"/>
      <c r="E259" s="40" t="s">
        <v>145</v>
      </c>
      <c r="F259" s="26" t="s">
        <v>559</v>
      </c>
      <c r="G259" s="27" t="s">
        <v>62</v>
      </c>
      <c r="H259" s="28">
        <v>81.66</v>
      </c>
    </row>
    <row r="260" spans="1:8" ht="22.25" customHeight="1" x14ac:dyDescent="0.35">
      <c r="A260" s="25">
        <v>8482</v>
      </c>
      <c r="B260" s="26" t="s">
        <v>546</v>
      </c>
      <c r="C260" s="46"/>
      <c r="D260" s="46"/>
      <c r="E260" s="40" t="s">
        <v>560</v>
      </c>
      <c r="F260" s="26" t="s">
        <v>559</v>
      </c>
      <c r="G260" s="27" t="s">
        <v>62</v>
      </c>
      <c r="H260" s="28">
        <v>99.01</v>
      </c>
    </row>
    <row r="261" spans="1:8" ht="22.25" customHeight="1" x14ac:dyDescent="0.35">
      <c r="A261" s="25">
        <v>8483</v>
      </c>
      <c r="B261" s="26" t="s">
        <v>546</v>
      </c>
      <c r="C261" s="46"/>
      <c r="D261" s="46"/>
      <c r="E261" s="40" t="s">
        <v>76</v>
      </c>
      <c r="F261" s="26" t="s">
        <v>559</v>
      </c>
      <c r="G261" s="27" t="s">
        <v>62</v>
      </c>
      <c r="H261" s="28">
        <v>117.21</v>
      </c>
    </row>
    <row r="262" spans="1:8" ht="22.25" customHeight="1" x14ac:dyDescent="0.35">
      <c r="A262" s="25">
        <v>8484</v>
      </c>
      <c r="B262" s="26" t="s">
        <v>546</v>
      </c>
      <c r="C262" s="46"/>
      <c r="D262" s="46"/>
      <c r="E262" s="40" t="s">
        <v>561</v>
      </c>
      <c r="F262" s="26" t="s">
        <v>559</v>
      </c>
      <c r="G262" s="27" t="s">
        <v>62</v>
      </c>
      <c r="H262" s="28">
        <v>136.53</v>
      </c>
    </row>
    <row r="263" spans="1:8" ht="22.25" customHeight="1" x14ac:dyDescent="0.35">
      <c r="A263" s="25">
        <v>8485</v>
      </c>
      <c r="B263" s="26" t="s">
        <v>546</v>
      </c>
      <c r="C263" s="46"/>
      <c r="D263" s="46"/>
      <c r="E263" s="40" t="s">
        <v>359</v>
      </c>
      <c r="F263" s="26" t="s">
        <v>559</v>
      </c>
      <c r="G263" s="27" t="s">
        <v>62</v>
      </c>
      <c r="H263" s="28">
        <v>154.88</v>
      </c>
    </row>
    <row r="264" spans="1:8" ht="33" customHeight="1" x14ac:dyDescent="0.35">
      <c r="A264" s="30">
        <v>8486</v>
      </c>
      <c r="B264" s="31" t="s">
        <v>562</v>
      </c>
      <c r="C264" s="31" t="s">
        <v>563</v>
      </c>
      <c r="D264" s="32" t="s">
        <v>211</v>
      </c>
      <c r="E264" s="46"/>
      <c r="F264" s="33" t="s">
        <v>564</v>
      </c>
      <c r="G264" s="32" t="s">
        <v>62</v>
      </c>
      <c r="H264" s="34">
        <v>11.63</v>
      </c>
    </row>
    <row r="265" spans="1:8" ht="33" customHeight="1" x14ac:dyDescent="0.35">
      <c r="A265" s="30">
        <v>8487</v>
      </c>
      <c r="B265" s="31" t="s">
        <v>562</v>
      </c>
      <c r="C265" s="31" t="s">
        <v>563</v>
      </c>
      <c r="D265" s="32" t="s">
        <v>565</v>
      </c>
      <c r="E265" s="46"/>
      <c r="F265" s="33" t="s">
        <v>564</v>
      </c>
      <c r="G265" s="32" t="s">
        <v>62</v>
      </c>
      <c r="H265" s="34">
        <v>21.99</v>
      </c>
    </row>
    <row r="266" spans="1:8" ht="33" customHeight="1" x14ac:dyDescent="0.35">
      <c r="A266" s="30">
        <v>8488</v>
      </c>
      <c r="B266" s="31" t="s">
        <v>562</v>
      </c>
      <c r="C266" s="31" t="s">
        <v>563</v>
      </c>
      <c r="D266" s="32" t="s">
        <v>566</v>
      </c>
      <c r="E266" s="46"/>
      <c r="F266" s="33" t="s">
        <v>564</v>
      </c>
      <c r="G266" s="32" t="s">
        <v>62</v>
      </c>
      <c r="H266" s="34">
        <v>39.799999999999997</v>
      </c>
    </row>
    <row r="267" spans="1:8" ht="49.5" customHeight="1" x14ac:dyDescent="0.3">
      <c r="A267" s="35">
        <v>8489</v>
      </c>
      <c r="B267" s="36" t="s">
        <v>562</v>
      </c>
      <c r="C267" s="36" t="s">
        <v>567</v>
      </c>
      <c r="D267" s="37" t="s">
        <v>568</v>
      </c>
      <c r="E267" s="33"/>
      <c r="F267" s="33" t="s">
        <v>569</v>
      </c>
      <c r="G267" s="37" t="s">
        <v>62</v>
      </c>
      <c r="H267" s="38">
        <v>42.16</v>
      </c>
    </row>
    <row r="268" spans="1:8" ht="33" customHeight="1" x14ac:dyDescent="0.35">
      <c r="A268" s="30">
        <v>8490</v>
      </c>
      <c r="B268" s="31" t="s">
        <v>570</v>
      </c>
      <c r="C268" s="31" t="s">
        <v>563</v>
      </c>
      <c r="D268" s="32" t="s">
        <v>571</v>
      </c>
      <c r="E268" s="51" t="s">
        <v>555</v>
      </c>
      <c r="F268" s="33" t="s">
        <v>572</v>
      </c>
      <c r="G268" s="32" t="s">
        <v>62</v>
      </c>
      <c r="H268" s="34">
        <v>9.02</v>
      </c>
    </row>
    <row r="269" spans="1:8" ht="33" customHeight="1" x14ac:dyDescent="0.35">
      <c r="A269" s="30">
        <v>8491</v>
      </c>
      <c r="B269" s="31" t="s">
        <v>570</v>
      </c>
      <c r="C269" s="31" t="s">
        <v>563</v>
      </c>
      <c r="D269" s="32" t="s">
        <v>573</v>
      </c>
      <c r="E269" s="51" t="s">
        <v>64</v>
      </c>
      <c r="F269" s="33" t="s">
        <v>572</v>
      </c>
      <c r="G269" s="32" t="s">
        <v>62</v>
      </c>
      <c r="H269" s="34">
        <v>17.39</v>
      </c>
    </row>
    <row r="270" spans="1:8" ht="33" customHeight="1" x14ac:dyDescent="0.35">
      <c r="A270" s="30">
        <v>8492</v>
      </c>
      <c r="B270" s="31" t="s">
        <v>570</v>
      </c>
      <c r="C270" s="31" t="s">
        <v>563</v>
      </c>
      <c r="D270" s="32" t="s">
        <v>574</v>
      </c>
      <c r="E270" s="51" t="s">
        <v>66</v>
      </c>
      <c r="F270" s="33" t="s">
        <v>572</v>
      </c>
      <c r="G270" s="32" t="s">
        <v>62</v>
      </c>
      <c r="H270" s="34">
        <v>31.57</v>
      </c>
    </row>
    <row r="271" spans="1:8" ht="22.25" customHeight="1" x14ac:dyDescent="0.35">
      <c r="A271" s="25">
        <v>8493</v>
      </c>
      <c r="B271" s="26" t="s">
        <v>570</v>
      </c>
      <c r="C271" s="26" t="s">
        <v>563</v>
      </c>
      <c r="D271" s="27" t="s">
        <v>575</v>
      </c>
      <c r="E271" s="40" t="s">
        <v>576</v>
      </c>
      <c r="F271" s="26" t="s">
        <v>577</v>
      </c>
      <c r="G271" s="27" t="s">
        <v>62</v>
      </c>
      <c r="H271" s="28">
        <v>56.7</v>
      </c>
    </row>
    <row r="272" spans="1:8" ht="22.25" customHeight="1" x14ac:dyDescent="0.35">
      <c r="A272" s="25">
        <v>8494</v>
      </c>
      <c r="B272" s="26" t="s">
        <v>570</v>
      </c>
      <c r="C272" s="26" t="s">
        <v>563</v>
      </c>
      <c r="D272" s="27" t="s">
        <v>578</v>
      </c>
      <c r="E272" s="40" t="s">
        <v>120</v>
      </c>
      <c r="F272" s="26" t="s">
        <v>577</v>
      </c>
      <c r="G272" s="27" t="s">
        <v>62</v>
      </c>
      <c r="H272" s="28">
        <v>73.900000000000006</v>
      </c>
    </row>
    <row r="273" spans="1:8" ht="22.25" customHeight="1" x14ac:dyDescent="0.35">
      <c r="A273" s="25">
        <v>8495</v>
      </c>
      <c r="B273" s="26" t="s">
        <v>579</v>
      </c>
      <c r="C273" s="26" t="s">
        <v>580</v>
      </c>
      <c r="D273" s="27" t="s">
        <v>581</v>
      </c>
      <c r="E273" s="40" t="s">
        <v>462</v>
      </c>
      <c r="F273" s="26" t="s">
        <v>582</v>
      </c>
      <c r="G273" s="27" t="s">
        <v>62</v>
      </c>
      <c r="H273" s="28">
        <v>29.71</v>
      </c>
    </row>
    <row r="274" spans="1:8" ht="22.25" customHeight="1" x14ac:dyDescent="0.35">
      <c r="A274" s="25">
        <v>8496</v>
      </c>
      <c r="B274" s="26" t="s">
        <v>583</v>
      </c>
      <c r="C274" s="26" t="s">
        <v>584</v>
      </c>
      <c r="D274" s="27" t="s">
        <v>585</v>
      </c>
      <c r="E274" s="25">
        <v>0</v>
      </c>
      <c r="F274" s="26" t="s">
        <v>586</v>
      </c>
      <c r="G274" s="27" t="s">
        <v>62</v>
      </c>
      <c r="H274" s="28">
        <v>16.54</v>
      </c>
    </row>
    <row r="275" spans="1:8" ht="22.25" customHeight="1" x14ac:dyDescent="0.35">
      <c r="A275" s="25">
        <v>8497</v>
      </c>
      <c r="B275" s="26" t="s">
        <v>583</v>
      </c>
      <c r="C275" s="26" t="s">
        <v>584</v>
      </c>
      <c r="D275" s="27" t="s">
        <v>587</v>
      </c>
      <c r="E275" s="25">
        <v>0</v>
      </c>
      <c r="F275" s="26" t="s">
        <v>586</v>
      </c>
      <c r="G275" s="27" t="s">
        <v>62</v>
      </c>
      <c r="H275" s="28">
        <v>23.17</v>
      </c>
    </row>
    <row r="276" spans="1:8" ht="22.25" customHeight="1" x14ac:dyDescent="0.35">
      <c r="A276" s="186" t="s">
        <v>588</v>
      </c>
      <c r="B276" s="26" t="s">
        <v>583</v>
      </c>
      <c r="C276" s="26" t="s">
        <v>584</v>
      </c>
      <c r="D276" s="27" t="s">
        <v>589</v>
      </c>
      <c r="E276" s="25">
        <v>0</v>
      </c>
      <c r="F276" s="26" t="s">
        <v>586</v>
      </c>
      <c r="G276" s="27" t="s">
        <v>62</v>
      </c>
      <c r="H276" s="28">
        <v>37.46</v>
      </c>
    </row>
    <row r="277" spans="1:8" ht="22.25" customHeight="1" x14ac:dyDescent="0.35">
      <c r="A277" s="187"/>
      <c r="B277" s="26" t="s">
        <v>590</v>
      </c>
      <c r="C277" s="26" t="s">
        <v>591</v>
      </c>
      <c r="D277" s="27" t="s">
        <v>592</v>
      </c>
      <c r="E277" s="25">
        <v>7</v>
      </c>
      <c r="F277" s="26" t="s">
        <v>593</v>
      </c>
      <c r="G277" s="27" t="s">
        <v>62</v>
      </c>
      <c r="H277" s="28">
        <v>7.76</v>
      </c>
    </row>
    <row r="278" spans="1:8" ht="22.25" customHeight="1" x14ac:dyDescent="0.35">
      <c r="A278" s="188"/>
      <c r="B278" s="26" t="s">
        <v>594</v>
      </c>
      <c r="C278" s="26" t="s">
        <v>584</v>
      </c>
      <c r="D278" s="27" t="s">
        <v>595</v>
      </c>
      <c r="E278" s="40" t="s">
        <v>462</v>
      </c>
      <c r="F278" s="46"/>
      <c r="G278" s="27" t="s">
        <v>62</v>
      </c>
      <c r="H278" s="28">
        <v>40.75</v>
      </c>
    </row>
    <row r="279" spans="1:8" ht="22.25" customHeight="1" x14ac:dyDescent="0.35">
      <c r="A279" s="25">
        <v>8501</v>
      </c>
      <c r="B279" s="26" t="s">
        <v>594</v>
      </c>
      <c r="C279" s="26" t="s">
        <v>584</v>
      </c>
      <c r="D279" s="27" t="s">
        <v>596</v>
      </c>
      <c r="E279" s="40" t="s">
        <v>78</v>
      </c>
      <c r="F279" s="46"/>
      <c r="G279" s="27" t="s">
        <v>62</v>
      </c>
      <c r="H279" s="28">
        <v>67.83</v>
      </c>
    </row>
    <row r="280" spans="1:8" ht="22.25" customHeight="1" x14ac:dyDescent="0.35">
      <c r="A280" s="25">
        <v>8502</v>
      </c>
      <c r="B280" s="26" t="s">
        <v>594</v>
      </c>
      <c r="C280" s="26" t="s">
        <v>584</v>
      </c>
      <c r="D280" s="27" t="s">
        <v>597</v>
      </c>
      <c r="E280" s="40" t="s">
        <v>287</v>
      </c>
      <c r="F280" s="46"/>
      <c r="G280" s="27" t="s">
        <v>62</v>
      </c>
      <c r="H280" s="28">
        <v>93.95</v>
      </c>
    </row>
    <row r="281" spans="1:8" ht="22.25" customHeight="1" x14ac:dyDescent="0.35">
      <c r="A281" s="25">
        <v>8503</v>
      </c>
      <c r="B281" s="26" t="s">
        <v>594</v>
      </c>
      <c r="C281" s="26" t="s">
        <v>584</v>
      </c>
      <c r="D281" s="27" t="s">
        <v>598</v>
      </c>
      <c r="E281" s="40" t="s">
        <v>239</v>
      </c>
      <c r="F281" s="46"/>
      <c r="G281" s="27" t="s">
        <v>62</v>
      </c>
      <c r="H281" s="28">
        <v>180.23</v>
      </c>
    </row>
    <row r="282" spans="1:8" ht="22.25" customHeight="1" x14ac:dyDescent="0.35">
      <c r="A282" s="25">
        <v>8504</v>
      </c>
      <c r="B282" s="26" t="s">
        <v>594</v>
      </c>
      <c r="C282" s="26" t="s">
        <v>584</v>
      </c>
      <c r="D282" s="27" t="s">
        <v>599</v>
      </c>
      <c r="E282" s="40" t="s">
        <v>145</v>
      </c>
      <c r="F282" s="46"/>
      <c r="G282" s="27" t="s">
        <v>62</v>
      </c>
      <c r="H282" s="28">
        <v>258.23</v>
      </c>
    </row>
    <row r="283" spans="1:8" ht="22.25" customHeight="1" x14ac:dyDescent="0.35">
      <c r="A283" s="25">
        <v>8510</v>
      </c>
      <c r="B283" s="26" t="s">
        <v>600</v>
      </c>
      <c r="C283" s="26" t="s">
        <v>601</v>
      </c>
      <c r="D283" s="27" t="s">
        <v>602</v>
      </c>
      <c r="E283" s="40" t="s">
        <v>603</v>
      </c>
      <c r="F283" s="46"/>
      <c r="G283" s="27" t="s">
        <v>62</v>
      </c>
      <c r="H283" s="28">
        <v>7.62</v>
      </c>
    </row>
    <row r="284" spans="1:8" ht="22.25" customHeight="1" x14ac:dyDescent="0.35">
      <c r="A284" s="25">
        <v>8511</v>
      </c>
      <c r="B284" s="26" t="s">
        <v>600</v>
      </c>
      <c r="C284" s="26" t="s">
        <v>601</v>
      </c>
      <c r="D284" s="27" t="s">
        <v>604</v>
      </c>
      <c r="E284" s="40" t="s">
        <v>235</v>
      </c>
      <c r="F284" s="46"/>
      <c r="G284" s="27" t="s">
        <v>62</v>
      </c>
      <c r="H284" s="28">
        <v>12.47</v>
      </c>
    </row>
    <row r="285" spans="1:8" ht="22.25" customHeight="1" x14ac:dyDescent="0.35">
      <c r="A285" s="25">
        <v>8512</v>
      </c>
      <c r="B285" s="26" t="s">
        <v>600</v>
      </c>
      <c r="C285" s="26" t="s">
        <v>601</v>
      </c>
      <c r="D285" s="27" t="s">
        <v>368</v>
      </c>
      <c r="E285" s="40" t="s">
        <v>283</v>
      </c>
      <c r="F285" s="46"/>
      <c r="G285" s="27" t="s">
        <v>62</v>
      </c>
      <c r="H285" s="28">
        <v>26.81</v>
      </c>
    </row>
    <row r="286" spans="1:8" ht="22.25" customHeight="1" x14ac:dyDescent="0.35">
      <c r="A286" s="25">
        <v>8513</v>
      </c>
      <c r="B286" s="26" t="s">
        <v>605</v>
      </c>
      <c r="C286" s="26" t="s">
        <v>601</v>
      </c>
      <c r="D286" s="46"/>
      <c r="E286" s="40" t="s">
        <v>98</v>
      </c>
      <c r="F286" s="46"/>
      <c r="G286" s="27" t="s">
        <v>62</v>
      </c>
      <c r="H286" s="28">
        <v>35.130000000000003</v>
      </c>
    </row>
    <row r="287" spans="1:8" ht="22.25" customHeight="1" x14ac:dyDescent="0.35">
      <c r="A287" s="25">
        <v>8514</v>
      </c>
      <c r="B287" s="26" t="s">
        <v>605</v>
      </c>
      <c r="C287" s="26" t="s">
        <v>601</v>
      </c>
      <c r="D287" s="46"/>
      <c r="E287" s="40" t="s">
        <v>287</v>
      </c>
      <c r="F287" s="46"/>
      <c r="G287" s="27" t="s">
        <v>62</v>
      </c>
      <c r="H287" s="28">
        <v>68.849999999999994</v>
      </c>
    </row>
    <row r="288" spans="1:8" ht="22.25" customHeight="1" x14ac:dyDescent="0.35">
      <c r="A288" s="25">
        <v>8517</v>
      </c>
      <c r="B288" s="26" t="s">
        <v>606</v>
      </c>
      <c r="C288" s="26" t="s">
        <v>607</v>
      </c>
      <c r="D288" s="27" t="s">
        <v>608</v>
      </c>
      <c r="E288" s="25">
        <v>0</v>
      </c>
      <c r="F288" s="26" t="s">
        <v>609</v>
      </c>
      <c r="G288" s="27" t="s">
        <v>62</v>
      </c>
      <c r="H288" s="28">
        <v>1.77</v>
      </c>
    </row>
    <row r="289" spans="1:8" ht="22.25" customHeight="1" x14ac:dyDescent="0.35">
      <c r="A289" s="25">
        <v>8518</v>
      </c>
      <c r="B289" s="26" t="s">
        <v>610</v>
      </c>
      <c r="C289" s="26" t="s">
        <v>607</v>
      </c>
      <c r="D289" s="27" t="s">
        <v>611</v>
      </c>
      <c r="E289" s="25">
        <v>0</v>
      </c>
      <c r="F289" s="26" t="s">
        <v>609</v>
      </c>
      <c r="G289" s="27" t="s">
        <v>62</v>
      </c>
      <c r="H289" s="28">
        <v>2.02</v>
      </c>
    </row>
    <row r="290" spans="1:8" ht="22.25" customHeight="1" x14ac:dyDescent="0.35">
      <c r="A290" s="25">
        <v>8521</v>
      </c>
      <c r="B290" s="26" t="s">
        <v>612</v>
      </c>
      <c r="C290" s="26" t="s">
        <v>613</v>
      </c>
      <c r="D290" s="27" t="s">
        <v>614</v>
      </c>
      <c r="E290" s="40" t="s">
        <v>615</v>
      </c>
      <c r="F290" s="46"/>
      <c r="G290" s="27" t="s">
        <v>62</v>
      </c>
      <c r="H290" s="28">
        <v>133.80000000000001</v>
      </c>
    </row>
    <row r="291" spans="1:8" ht="22.25" customHeight="1" x14ac:dyDescent="0.35">
      <c r="A291" s="25">
        <v>8522</v>
      </c>
      <c r="B291" s="26" t="s">
        <v>612</v>
      </c>
      <c r="C291" s="26" t="s">
        <v>613</v>
      </c>
      <c r="D291" s="27" t="s">
        <v>616</v>
      </c>
      <c r="E291" s="40" t="s">
        <v>617</v>
      </c>
      <c r="F291" s="46"/>
      <c r="G291" s="27" t="s">
        <v>62</v>
      </c>
      <c r="H291" s="28">
        <v>174.3</v>
      </c>
    </row>
    <row r="292" spans="1:8" ht="22.25" customHeight="1" x14ac:dyDescent="0.35">
      <c r="A292" s="25">
        <v>8523</v>
      </c>
      <c r="B292" s="26" t="s">
        <v>612</v>
      </c>
      <c r="C292" s="26" t="s">
        <v>613</v>
      </c>
      <c r="D292" s="27" t="s">
        <v>618</v>
      </c>
      <c r="E292" s="40" t="s">
        <v>76</v>
      </c>
      <c r="F292" s="46"/>
      <c r="G292" s="27" t="s">
        <v>62</v>
      </c>
      <c r="H292" s="28">
        <v>322.77</v>
      </c>
    </row>
    <row r="293" spans="1:8" ht="22.25" customHeight="1" x14ac:dyDescent="0.35">
      <c r="A293" s="25">
        <v>8524</v>
      </c>
      <c r="B293" s="26" t="s">
        <v>612</v>
      </c>
      <c r="C293" s="26" t="s">
        <v>613</v>
      </c>
      <c r="D293" s="27" t="s">
        <v>619</v>
      </c>
      <c r="E293" s="27" t="s">
        <v>620</v>
      </c>
      <c r="F293" s="46"/>
      <c r="G293" s="74" t="s">
        <v>62</v>
      </c>
      <c r="H293" s="72">
        <v>354.84</v>
      </c>
    </row>
    <row r="294" spans="1:8" ht="22.25" customHeight="1" x14ac:dyDescent="0.35">
      <c r="A294" s="25">
        <v>8540</v>
      </c>
      <c r="B294" s="26" t="s">
        <v>621</v>
      </c>
      <c r="C294" s="26" t="s">
        <v>622</v>
      </c>
      <c r="D294" s="27" t="s">
        <v>623</v>
      </c>
      <c r="E294" s="27" t="s">
        <v>624</v>
      </c>
      <c r="F294" s="46"/>
      <c r="G294" s="74" t="s">
        <v>62</v>
      </c>
      <c r="H294" s="28">
        <v>26.83</v>
      </c>
    </row>
    <row r="295" spans="1:8" ht="22.25" customHeight="1" x14ac:dyDescent="0.35">
      <c r="A295" s="25">
        <v>8541</v>
      </c>
      <c r="B295" s="26" t="s">
        <v>621</v>
      </c>
      <c r="C295" s="26" t="s">
        <v>622</v>
      </c>
      <c r="D295" s="27" t="s">
        <v>625</v>
      </c>
      <c r="E295" s="27" t="s">
        <v>626</v>
      </c>
      <c r="F295" s="46"/>
      <c r="G295" s="74" t="s">
        <v>62</v>
      </c>
      <c r="H295" s="28">
        <v>35.47</v>
      </c>
    </row>
    <row r="296" spans="1:8" ht="22.25" customHeight="1" x14ac:dyDescent="0.35">
      <c r="A296" s="25">
        <v>8542</v>
      </c>
      <c r="B296" s="26" t="s">
        <v>621</v>
      </c>
      <c r="C296" s="26" t="s">
        <v>622</v>
      </c>
      <c r="D296" s="27" t="s">
        <v>627</v>
      </c>
      <c r="E296" s="27" t="s">
        <v>628</v>
      </c>
      <c r="F296" s="46"/>
      <c r="G296" s="74" t="s">
        <v>62</v>
      </c>
      <c r="H296" s="28">
        <v>38.72</v>
      </c>
    </row>
    <row r="297" spans="1:8" ht="22.25" customHeight="1" x14ac:dyDescent="0.35">
      <c r="A297" s="25">
        <v>8550</v>
      </c>
      <c r="B297" s="26" t="s">
        <v>629</v>
      </c>
      <c r="C297" s="26" t="s">
        <v>340</v>
      </c>
      <c r="D297" s="27" t="s">
        <v>630</v>
      </c>
      <c r="E297" s="27" t="s">
        <v>312</v>
      </c>
      <c r="F297" s="26" t="s">
        <v>631</v>
      </c>
      <c r="G297" s="74" t="s">
        <v>62</v>
      </c>
      <c r="H297" s="28">
        <v>35.39</v>
      </c>
    </row>
    <row r="298" spans="1:8" ht="22.25" customHeight="1" x14ac:dyDescent="0.35">
      <c r="A298" s="25">
        <v>8551</v>
      </c>
      <c r="B298" s="26" t="s">
        <v>629</v>
      </c>
      <c r="C298" s="26" t="s">
        <v>340</v>
      </c>
      <c r="D298" s="27" t="s">
        <v>632</v>
      </c>
      <c r="E298" s="27" t="s">
        <v>287</v>
      </c>
      <c r="F298" s="26" t="s">
        <v>631</v>
      </c>
      <c r="G298" s="74" t="s">
        <v>62</v>
      </c>
      <c r="H298" s="28">
        <v>94.72</v>
      </c>
    </row>
    <row r="299" spans="1:8" ht="22.25" customHeight="1" x14ac:dyDescent="0.35">
      <c r="A299" s="25">
        <v>8552</v>
      </c>
      <c r="B299" s="26" t="s">
        <v>629</v>
      </c>
      <c r="C299" s="26" t="s">
        <v>340</v>
      </c>
      <c r="D299" s="27" t="s">
        <v>633</v>
      </c>
      <c r="E299" s="27" t="s">
        <v>634</v>
      </c>
      <c r="F299" s="26" t="s">
        <v>631</v>
      </c>
      <c r="G299" s="74" t="s">
        <v>62</v>
      </c>
      <c r="H299" s="28">
        <v>143.88</v>
      </c>
    </row>
    <row r="300" spans="1:8" ht="22.25" customHeight="1" x14ac:dyDescent="0.35">
      <c r="A300" s="25">
        <v>8553</v>
      </c>
      <c r="B300" s="26" t="s">
        <v>629</v>
      </c>
      <c r="C300" s="26" t="s">
        <v>340</v>
      </c>
      <c r="D300" s="27" t="s">
        <v>635</v>
      </c>
      <c r="E300" s="27" t="s">
        <v>315</v>
      </c>
      <c r="F300" s="26" t="s">
        <v>631</v>
      </c>
      <c r="G300" s="74" t="s">
        <v>62</v>
      </c>
      <c r="H300" s="28">
        <v>156.93</v>
      </c>
    </row>
    <row r="301" spans="1:8" ht="22.25" customHeight="1" x14ac:dyDescent="0.35">
      <c r="A301" s="25">
        <v>8558</v>
      </c>
      <c r="B301" s="26" t="s">
        <v>636</v>
      </c>
      <c r="C301" s="26" t="s">
        <v>637</v>
      </c>
      <c r="D301" s="27" t="s">
        <v>638</v>
      </c>
      <c r="E301" s="27" t="s">
        <v>84</v>
      </c>
      <c r="F301" s="46"/>
      <c r="G301" s="74" t="s">
        <v>62</v>
      </c>
      <c r="H301" s="28">
        <v>2.97</v>
      </c>
    </row>
    <row r="302" spans="1:8" ht="22.25" customHeight="1" x14ac:dyDescent="0.35">
      <c r="A302" s="25">
        <v>8559</v>
      </c>
      <c r="B302" s="26" t="s">
        <v>636</v>
      </c>
      <c r="C302" s="26" t="s">
        <v>637</v>
      </c>
      <c r="D302" s="27" t="s">
        <v>639</v>
      </c>
      <c r="E302" s="27" t="s">
        <v>555</v>
      </c>
      <c r="F302" s="46"/>
      <c r="G302" s="74" t="s">
        <v>62</v>
      </c>
      <c r="H302" s="28">
        <v>14.47</v>
      </c>
    </row>
    <row r="303" spans="1:8" ht="22.25" customHeight="1" x14ac:dyDescent="0.35">
      <c r="A303" s="25">
        <v>8560</v>
      </c>
      <c r="B303" s="26" t="s">
        <v>640</v>
      </c>
      <c r="C303" s="26" t="s">
        <v>340</v>
      </c>
      <c r="D303" s="27" t="s">
        <v>641</v>
      </c>
      <c r="E303" s="27" t="s">
        <v>315</v>
      </c>
      <c r="F303" s="46"/>
      <c r="G303" s="74" t="s">
        <v>62</v>
      </c>
      <c r="H303" s="28">
        <v>234.49</v>
      </c>
    </row>
    <row r="304" spans="1:8" ht="22.25" customHeight="1" x14ac:dyDescent="0.35">
      <c r="A304" s="25">
        <v>8561</v>
      </c>
      <c r="B304" s="26" t="s">
        <v>640</v>
      </c>
      <c r="C304" s="26" t="s">
        <v>340</v>
      </c>
      <c r="D304" s="27" t="s">
        <v>642</v>
      </c>
      <c r="E304" s="27" t="s">
        <v>76</v>
      </c>
      <c r="F304" s="46"/>
      <c r="G304" s="74" t="s">
        <v>62</v>
      </c>
      <c r="H304" s="28">
        <v>256.2</v>
      </c>
    </row>
    <row r="305" spans="1:8" ht="22.25" customHeight="1" x14ac:dyDescent="0.35">
      <c r="A305" s="25">
        <v>8562</v>
      </c>
      <c r="B305" s="26" t="s">
        <v>640</v>
      </c>
      <c r="C305" s="26" t="s">
        <v>340</v>
      </c>
      <c r="D305" s="27" t="s">
        <v>643</v>
      </c>
      <c r="E305" s="27" t="s">
        <v>644</v>
      </c>
      <c r="F305" s="46"/>
      <c r="G305" s="74" t="s">
        <v>62</v>
      </c>
      <c r="H305" s="28">
        <v>285.56</v>
      </c>
    </row>
    <row r="306" spans="1:8" ht="22.25" customHeight="1" x14ac:dyDescent="0.35">
      <c r="A306" s="25">
        <v>8563</v>
      </c>
      <c r="B306" s="26" t="s">
        <v>645</v>
      </c>
      <c r="C306" s="26" t="s">
        <v>646</v>
      </c>
      <c r="D306" s="27" t="s">
        <v>647</v>
      </c>
      <c r="E306" s="75">
        <v>428</v>
      </c>
      <c r="F306" s="76" t="s">
        <v>648</v>
      </c>
      <c r="G306" s="74" t="s">
        <v>62</v>
      </c>
      <c r="H306" s="28">
        <v>260</v>
      </c>
    </row>
    <row r="307" spans="1:8" ht="22.25" customHeight="1" x14ac:dyDescent="0.35">
      <c r="A307" s="25">
        <v>8564</v>
      </c>
      <c r="B307" s="26" t="s">
        <v>649</v>
      </c>
      <c r="C307" s="26" t="s">
        <v>650</v>
      </c>
      <c r="D307" s="27" t="s">
        <v>651</v>
      </c>
      <c r="E307" s="75">
        <v>350</v>
      </c>
      <c r="F307" s="77" t="s">
        <v>652</v>
      </c>
      <c r="G307" s="74" t="s">
        <v>62</v>
      </c>
      <c r="H307" s="28">
        <v>212</v>
      </c>
    </row>
    <row r="308" spans="1:8" ht="22.25" customHeight="1" x14ac:dyDescent="0.35">
      <c r="A308" s="25">
        <v>8565</v>
      </c>
      <c r="B308" s="26" t="s">
        <v>653</v>
      </c>
      <c r="C308" s="26" t="s">
        <v>654</v>
      </c>
      <c r="D308" s="46"/>
      <c r="E308" s="25">
        <v>420</v>
      </c>
      <c r="F308" s="78" t="s">
        <v>655</v>
      </c>
      <c r="G308" s="74" t="s">
        <v>62</v>
      </c>
      <c r="H308" s="28">
        <v>229</v>
      </c>
    </row>
    <row r="309" spans="1:8" ht="22.25" customHeight="1" x14ac:dyDescent="0.35">
      <c r="A309" s="25">
        <v>8569</v>
      </c>
      <c r="B309" s="26" t="s">
        <v>656</v>
      </c>
      <c r="C309" s="26" t="s">
        <v>657</v>
      </c>
      <c r="D309" s="27" t="s">
        <v>658</v>
      </c>
      <c r="E309" s="53">
        <v>5.5</v>
      </c>
      <c r="F309" s="26" t="s">
        <v>659</v>
      </c>
      <c r="G309" s="74" t="s">
        <v>62</v>
      </c>
      <c r="H309" s="28">
        <v>3.54</v>
      </c>
    </row>
    <row r="310" spans="1:8" ht="33" customHeight="1" x14ac:dyDescent="0.35">
      <c r="A310" s="30">
        <v>8570</v>
      </c>
      <c r="B310" s="31" t="s">
        <v>660</v>
      </c>
      <c r="C310" s="31" t="s">
        <v>661</v>
      </c>
      <c r="D310" s="61" t="s">
        <v>353</v>
      </c>
      <c r="E310" s="32" t="s">
        <v>556</v>
      </c>
      <c r="F310" s="33" t="s">
        <v>662</v>
      </c>
      <c r="G310" s="79" t="s">
        <v>62</v>
      </c>
      <c r="H310" s="34">
        <v>23.95</v>
      </c>
    </row>
    <row r="311" spans="1:8" ht="33" customHeight="1" x14ac:dyDescent="0.35">
      <c r="A311" s="30">
        <v>8571</v>
      </c>
      <c r="B311" s="31" t="s">
        <v>660</v>
      </c>
      <c r="C311" s="31" t="s">
        <v>661</v>
      </c>
      <c r="D311" s="32" t="s">
        <v>443</v>
      </c>
      <c r="E311" s="32" t="s">
        <v>663</v>
      </c>
      <c r="F311" s="33" t="s">
        <v>662</v>
      </c>
      <c r="G311" s="79" t="s">
        <v>62</v>
      </c>
      <c r="H311" s="34">
        <v>33.36</v>
      </c>
    </row>
    <row r="312" spans="1:8" ht="33" customHeight="1" x14ac:dyDescent="0.35">
      <c r="A312" s="30">
        <v>8572</v>
      </c>
      <c r="B312" s="31" t="s">
        <v>660</v>
      </c>
      <c r="C312" s="31" t="s">
        <v>661</v>
      </c>
      <c r="D312" s="61" t="s">
        <v>355</v>
      </c>
      <c r="E312" s="32" t="s">
        <v>558</v>
      </c>
      <c r="F312" s="33" t="s">
        <v>662</v>
      </c>
      <c r="G312" s="79" t="s">
        <v>62</v>
      </c>
      <c r="H312" s="34">
        <v>43.46</v>
      </c>
    </row>
    <row r="313" spans="1:8" ht="33" customHeight="1" x14ac:dyDescent="0.35">
      <c r="A313" s="30">
        <v>8573</v>
      </c>
      <c r="B313" s="31" t="s">
        <v>660</v>
      </c>
      <c r="C313" s="31" t="s">
        <v>661</v>
      </c>
      <c r="D313" s="80" t="s">
        <v>664</v>
      </c>
      <c r="E313" s="32" t="s">
        <v>665</v>
      </c>
      <c r="F313" s="33" t="s">
        <v>662</v>
      </c>
      <c r="G313" s="79" t="s">
        <v>62</v>
      </c>
      <c r="H313" s="34">
        <v>49.55</v>
      </c>
    </row>
    <row r="314" spans="1:8" ht="33" customHeight="1" x14ac:dyDescent="0.35">
      <c r="A314" s="30">
        <v>8580</v>
      </c>
      <c r="B314" s="31" t="s">
        <v>666</v>
      </c>
      <c r="C314" s="31" t="s">
        <v>667</v>
      </c>
      <c r="D314" s="32" t="s">
        <v>668</v>
      </c>
      <c r="E314" s="30">
        <v>16</v>
      </c>
      <c r="F314" s="33" t="s">
        <v>669</v>
      </c>
      <c r="G314" s="79" t="s">
        <v>62</v>
      </c>
      <c r="H314" s="34">
        <v>14.97</v>
      </c>
    </row>
    <row r="315" spans="1:8" ht="69" customHeight="1" x14ac:dyDescent="0.3">
      <c r="A315" s="35">
        <v>8581</v>
      </c>
      <c r="B315" s="36" t="s">
        <v>666</v>
      </c>
      <c r="C315" s="36" t="s">
        <v>667</v>
      </c>
      <c r="D315" s="37" t="s">
        <v>670</v>
      </c>
      <c r="E315" s="35">
        <v>38</v>
      </c>
      <c r="F315" s="26" t="s">
        <v>671</v>
      </c>
      <c r="G315" s="81" t="s">
        <v>62</v>
      </c>
      <c r="H315" s="38">
        <v>22.45</v>
      </c>
    </row>
    <row r="316" spans="1:8" ht="69.75" customHeight="1" x14ac:dyDescent="0.3">
      <c r="A316" s="35">
        <v>8582</v>
      </c>
      <c r="B316" s="36" t="s">
        <v>666</v>
      </c>
      <c r="C316" s="36" t="s">
        <v>672</v>
      </c>
      <c r="D316" s="37" t="s">
        <v>673</v>
      </c>
      <c r="E316" s="33"/>
      <c r="F316" s="26" t="s">
        <v>671</v>
      </c>
      <c r="G316" s="81" t="s">
        <v>62</v>
      </c>
      <c r="H316" s="38">
        <v>32.520000000000003</v>
      </c>
    </row>
    <row r="317" spans="1:8" ht="33.75" customHeight="1" x14ac:dyDescent="0.35">
      <c r="A317" s="30">
        <v>8583</v>
      </c>
      <c r="B317" s="31" t="s">
        <v>674</v>
      </c>
      <c r="C317" s="26" t="s">
        <v>675</v>
      </c>
      <c r="D317" s="46"/>
      <c r="E317" s="30">
        <v>300</v>
      </c>
      <c r="F317" s="46"/>
      <c r="G317" s="79" t="s">
        <v>62</v>
      </c>
      <c r="H317" s="34">
        <v>43.57</v>
      </c>
    </row>
    <row r="318" spans="1:8" ht="22.25" customHeight="1" x14ac:dyDescent="0.35">
      <c r="A318" s="25">
        <v>8584</v>
      </c>
      <c r="B318" s="26" t="s">
        <v>674</v>
      </c>
      <c r="C318" s="26" t="s">
        <v>676</v>
      </c>
      <c r="D318" s="46"/>
      <c r="E318" s="25">
        <v>280</v>
      </c>
      <c r="F318" s="46"/>
      <c r="G318" s="74" t="s">
        <v>62</v>
      </c>
      <c r="H318" s="28">
        <v>90.67</v>
      </c>
    </row>
    <row r="319" spans="1:8" ht="22.25" customHeight="1" x14ac:dyDescent="0.35">
      <c r="A319" s="25">
        <v>8590</v>
      </c>
      <c r="B319" s="26" t="s">
        <v>677</v>
      </c>
      <c r="C319" s="26" t="s">
        <v>340</v>
      </c>
      <c r="D319" s="27" t="s">
        <v>678</v>
      </c>
      <c r="E319" s="25">
        <v>0</v>
      </c>
      <c r="F319" s="26" t="s">
        <v>495</v>
      </c>
      <c r="G319" s="74" t="s">
        <v>62</v>
      </c>
      <c r="H319" s="28">
        <v>13.13</v>
      </c>
    </row>
    <row r="320" spans="1:8" ht="22.25" customHeight="1" x14ac:dyDescent="0.35">
      <c r="A320" s="25">
        <v>8591</v>
      </c>
      <c r="B320" s="26" t="s">
        <v>677</v>
      </c>
      <c r="C320" s="26" t="s">
        <v>340</v>
      </c>
      <c r="D320" s="27" t="s">
        <v>679</v>
      </c>
      <c r="E320" s="25">
        <v>0</v>
      </c>
      <c r="F320" s="26" t="s">
        <v>495</v>
      </c>
      <c r="G320" s="74" t="s">
        <v>62</v>
      </c>
      <c r="H320" s="28">
        <v>13.37</v>
      </c>
    </row>
    <row r="321" spans="1:8" ht="22.25" customHeight="1" x14ac:dyDescent="0.35">
      <c r="A321" s="25">
        <v>8600</v>
      </c>
      <c r="B321" s="26" t="s">
        <v>680</v>
      </c>
      <c r="C321" s="26" t="s">
        <v>340</v>
      </c>
      <c r="D321" s="27" t="s">
        <v>681</v>
      </c>
      <c r="E321" s="25">
        <v>0</v>
      </c>
      <c r="F321" s="46"/>
      <c r="G321" s="74" t="s">
        <v>62</v>
      </c>
      <c r="H321" s="28">
        <v>16.71</v>
      </c>
    </row>
    <row r="322" spans="1:8" ht="22.25" customHeight="1" x14ac:dyDescent="0.35">
      <c r="A322" s="25">
        <v>8601</v>
      </c>
      <c r="B322" s="26" t="s">
        <v>680</v>
      </c>
      <c r="C322" s="26" t="s">
        <v>340</v>
      </c>
      <c r="D322" s="27" t="s">
        <v>682</v>
      </c>
      <c r="E322" s="25">
        <v>0</v>
      </c>
      <c r="F322" s="46"/>
      <c r="G322" s="74" t="s">
        <v>62</v>
      </c>
      <c r="H322" s="28">
        <v>18.489999999999998</v>
      </c>
    </row>
    <row r="323" spans="1:8" ht="22.25" customHeight="1" x14ac:dyDescent="0.35">
      <c r="A323" s="25">
        <v>8602</v>
      </c>
      <c r="B323" s="26" t="s">
        <v>680</v>
      </c>
      <c r="C323" s="26" t="s">
        <v>340</v>
      </c>
      <c r="D323" s="27" t="s">
        <v>683</v>
      </c>
      <c r="E323" s="25">
        <v>0</v>
      </c>
      <c r="F323" s="46"/>
      <c r="G323" s="74" t="s">
        <v>62</v>
      </c>
      <c r="H323" s="28">
        <v>19.3</v>
      </c>
    </row>
    <row r="324" spans="1:8" ht="22.25" customHeight="1" x14ac:dyDescent="0.35">
      <c r="A324" s="25">
        <v>8603</v>
      </c>
      <c r="B324" s="26" t="s">
        <v>680</v>
      </c>
      <c r="C324" s="26" t="s">
        <v>340</v>
      </c>
      <c r="D324" s="27" t="s">
        <v>684</v>
      </c>
      <c r="E324" s="25">
        <v>0</v>
      </c>
      <c r="F324" s="46"/>
      <c r="G324" s="74" t="s">
        <v>62</v>
      </c>
      <c r="H324" s="28">
        <v>30.52</v>
      </c>
    </row>
    <row r="325" spans="1:8" ht="33" customHeight="1" x14ac:dyDescent="0.35">
      <c r="A325" s="30">
        <v>8610</v>
      </c>
      <c r="B325" s="31" t="s">
        <v>685</v>
      </c>
      <c r="C325" s="31" t="s">
        <v>686</v>
      </c>
      <c r="D325" s="32" t="s">
        <v>673</v>
      </c>
      <c r="E325" s="30">
        <v>0</v>
      </c>
      <c r="F325" s="33" t="s">
        <v>687</v>
      </c>
      <c r="G325" s="79" t="s">
        <v>62</v>
      </c>
      <c r="H325" s="34">
        <v>15.85</v>
      </c>
    </row>
    <row r="326" spans="1:8" ht="33" customHeight="1" x14ac:dyDescent="0.35">
      <c r="A326" s="30">
        <v>8611</v>
      </c>
      <c r="B326" s="31" t="s">
        <v>685</v>
      </c>
      <c r="C326" s="31" t="s">
        <v>686</v>
      </c>
      <c r="D326" s="32" t="s">
        <v>688</v>
      </c>
      <c r="E326" s="30">
        <v>0</v>
      </c>
      <c r="F326" s="33" t="s">
        <v>687</v>
      </c>
      <c r="G326" s="79" t="s">
        <v>62</v>
      </c>
      <c r="H326" s="34">
        <v>19.489999999999998</v>
      </c>
    </row>
    <row r="327" spans="1:8" ht="33" customHeight="1" x14ac:dyDescent="0.35">
      <c r="A327" s="30">
        <v>8612</v>
      </c>
      <c r="B327" s="31" t="s">
        <v>685</v>
      </c>
      <c r="C327" s="31" t="s">
        <v>686</v>
      </c>
      <c r="D327" s="32" t="s">
        <v>689</v>
      </c>
      <c r="E327" s="30">
        <v>0</v>
      </c>
      <c r="F327" s="33" t="s">
        <v>687</v>
      </c>
      <c r="G327" s="79" t="s">
        <v>62</v>
      </c>
      <c r="H327" s="34">
        <v>22.76</v>
      </c>
    </row>
    <row r="328" spans="1:8" ht="33" customHeight="1" x14ac:dyDescent="0.35">
      <c r="A328" s="30">
        <v>8613</v>
      </c>
      <c r="B328" s="31" t="s">
        <v>685</v>
      </c>
      <c r="C328" s="31" t="s">
        <v>686</v>
      </c>
      <c r="D328" s="32" t="s">
        <v>690</v>
      </c>
      <c r="E328" s="30">
        <v>0</v>
      </c>
      <c r="F328" s="33" t="s">
        <v>687</v>
      </c>
      <c r="G328" s="79" t="s">
        <v>62</v>
      </c>
      <c r="H328" s="34">
        <v>28.39</v>
      </c>
    </row>
    <row r="329" spans="1:8" ht="22.25" customHeight="1" x14ac:dyDescent="0.35">
      <c r="A329" s="25">
        <v>8614</v>
      </c>
      <c r="B329" s="26" t="s">
        <v>691</v>
      </c>
      <c r="C329" s="26" t="s">
        <v>692</v>
      </c>
      <c r="D329" s="46"/>
      <c r="E329" s="25">
        <v>175</v>
      </c>
      <c r="F329" s="46"/>
      <c r="G329" s="74" t="s">
        <v>62</v>
      </c>
      <c r="H329" s="28">
        <v>35.840000000000003</v>
      </c>
    </row>
    <row r="330" spans="1:8" ht="22.25" customHeight="1" x14ac:dyDescent="0.35">
      <c r="A330" s="25">
        <v>8620</v>
      </c>
      <c r="B330" s="26" t="s">
        <v>693</v>
      </c>
      <c r="C330" s="46"/>
      <c r="D330" s="46"/>
      <c r="E330" s="27" t="s">
        <v>694</v>
      </c>
      <c r="F330" s="46"/>
      <c r="G330" s="74" t="s">
        <v>62</v>
      </c>
      <c r="H330" s="28">
        <v>98.3</v>
      </c>
    </row>
    <row r="331" spans="1:8" ht="22.25" customHeight="1" x14ac:dyDescent="0.35">
      <c r="A331" s="25">
        <v>8621</v>
      </c>
      <c r="B331" s="26" t="s">
        <v>693</v>
      </c>
      <c r="C331" s="46"/>
      <c r="D331" s="46"/>
      <c r="E331" s="27" t="s">
        <v>695</v>
      </c>
      <c r="F331" s="46"/>
      <c r="G331" s="74" t="s">
        <v>62</v>
      </c>
      <c r="H331" s="28">
        <v>148.62</v>
      </c>
    </row>
    <row r="332" spans="1:8" ht="22.25" customHeight="1" x14ac:dyDescent="0.35">
      <c r="A332" s="25">
        <v>8622</v>
      </c>
      <c r="B332" s="26" t="s">
        <v>693</v>
      </c>
      <c r="C332" s="46"/>
      <c r="D332" s="46"/>
      <c r="E332" s="27" t="s">
        <v>696</v>
      </c>
      <c r="F332" s="46"/>
      <c r="G332" s="74" t="s">
        <v>62</v>
      </c>
      <c r="H332" s="28">
        <v>189.56</v>
      </c>
    </row>
    <row r="333" spans="1:8" ht="22.25" customHeight="1" x14ac:dyDescent="0.35">
      <c r="A333" s="25">
        <v>8623</v>
      </c>
      <c r="B333" s="26" t="s">
        <v>693</v>
      </c>
      <c r="C333" s="46"/>
      <c r="D333" s="46"/>
      <c r="E333" s="27" t="s">
        <v>361</v>
      </c>
      <c r="F333" s="46"/>
      <c r="G333" s="74" t="s">
        <v>62</v>
      </c>
      <c r="H333" s="28">
        <v>332.79</v>
      </c>
    </row>
    <row r="334" spans="1:8" ht="22.25" customHeight="1" x14ac:dyDescent="0.35">
      <c r="A334" s="25">
        <v>8627</v>
      </c>
      <c r="B334" s="26" t="s">
        <v>697</v>
      </c>
      <c r="C334" s="26" t="s">
        <v>698</v>
      </c>
      <c r="D334" s="46"/>
      <c r="E334" s="25">
        <v>630</v>
      </c>
      <c r="F334" s="46"/>
      <c r="G334" s="74" t="s">
        <v>62</v>
      </c>
      <c r="H334" s="28">
        <v>59.12</v>
      </c>
    </row>
    <row r="335" spans="1:8" ht="22.25" customHeight="1" x14ac:dyDescent="0.35">
      <c r="A335" s="25">
        <v>8628</v>
      </c>
      <c r="B335" s="26" t="s">
        <v>699</v>
      </c>
      <c r="C335" s="26" t="s">
        <v>700</v>
      </c>
      <c r="D335" s="46"/>
      <c r="E335" s="25">
        <v>102</v>
      </c>
      <c r="F335" s="46"/>
      <c r="G335" s="74" t="s">
        <v>62</v>
      </c>
      <c r="H335" s="28">
        <v>48.59</v>
      </c>
    </row>
    <row r="336" spans="1:8" ht="22.25" customHeight="1" x14ac:dyDescent="0.35">
      <c r="A336" s="25">
        <v>8629</v>
      </c>
      <c r="B336" s="26" t="s">
        <v>699</v>
      </c>
      <c r="C336" s="26" t="s">
        <v>701</v>
      </c>
      <c r="D336" s="46"/>
      <c r="E336" s="25">
        <v>110</v>
      </c>
      <c r="F336" s="46"/>
      <c r="G336" s="74" t="s">
        <v>62</v>
      </c>
      <c r="H336" s="28">
        <v>46.31</v>
      </c>
    </row>
    <row r="337" spans="1:8" ht="33" customHeight="1" x14ac:dyDescent="0.35">
      <c r="A337" s="30">
        <v>8630</v>
      </c>
      <c r="B337" s="31" t="s">
        <v>702</v>
      </c>
      <c r="C337" s="31" t="s">
        <v>703</v>
      </c>
      <c r="D337" s="32" t="s">
        <v>704</v>
      </c>
      <c r="E337" s="32" t="s">
        <v>64</v>
      </c>
      <c r="F337" s="33" t="s">
        <v>705</v>
      </c>
      <c r="G337" s="79" t="s">
        <v>62</v>
      </c>
      <c r="H337" s="34">
        <v>14.78</v>
      </c>
    </row>
    <row r="338" spans="1:8" ht="33" customHeight="1" x14ac:dyDescent="0.35">
      <c r="A338" s="30">
        <v>8631</v>
      </c>
      <c r="B338" s="31" t="s">
        <v>702</v>
      </c>
      <c r="C338" s="31" t="s">
        <v>703</v>
      </c>
      <c r="D338" s="32" t="s">
        <v>706</v>
      </c>
      <c r="E338" s="32" t="s">
        <v>66</v>
      </c>
      <c r="F338" s="33" t="s">
        <v>705</v>
      </c>
      <c r="G338" s="79" t="s">
        <v>62</v>
      </c>
      <c r="H338" s="34">
        <v>19.739999999999998</v>
      </c>
    </row>
    <row r="339" spans="1:8" ht="33" customHeight="1" x14ac:dyDescent="0.35">
      <c r="A339" s="30">
        <v>8632</v>
      </c>
      <c r="B339" s="31" t="s">
        <v>702</v>
      </c>
      <c r="C339" s="31" t="s">
        <v>703</v>
      </c>
      <c r="D339" s="32" t="s">
        <v>707</v>
      </c>
      <c r="E339" s="32" t="s">
        <v>665</v>
      </c>
      <c r="F339" s="33" t="s">
        <v>705</v>
      </c>
      <c r="G339" s="79" t="s">
        <v>62</v>
      </c>
      <c r="H339" s="34">
        <v>32.520000000000003</v>
      </c>
    </row>
    <row r="340" spans="1:8" ht="22.25" customHeight="1" x14ac:dyDescent="0.35">
      <c r="A340" s="25">
        <v>8633</v>
      </c>
      <c r="B340" s="26" t="s">
        <v>708</v>
      </c>
      <c r="C340" s="26" t="s">
        <v>703</v>
      </c>
      <c r="D340" s="27" t="s">
        <v>709</v>
      </c>
      <c r="E340" s="27" t="s">
        <v>235</v>
      </c>
      <c r="F340" s="46"/>
      <c r="G340" s="74" t="s">
        <v>62</v>
      </c>
      <c r="H340" s="28">
        <v>15.59</v>
      </c>
    </row>
    <row r="341" spans="1:8" ht="22.25" customHeight="1" x14ac:dyDescent="0.35">
      <c r="A341" s="25">
        <v>8634</v>
      </c>
      <c r="B341" s="26" t="s">
        <v>708</v>
      </c>
      <c r="C341" s="26" t="s">
        <v>703</v>
      </c>
      <c r="D341" s="27" t="s">
        <v>710</v>
      </c>
      <c r="E341" s="27" t="s">
        <v>325</v>
      </c>
      <c r="F341" s="46"/>
      <c r="G341" s="27" t="s">
        <v>62</v>
      </c>
      <c r="H341" s="28">
        <v>23.12</v>
      </c>
    </row>
    <row r="342" spans="1:8" ht="22.25" customHeight="1" x14ac:dyDescent="0.35">
      <c r="A342" s="25">
        <v>8635</v>
      </c>
      <c r="B342" s="26" t="s">
        <v>708</v>
      </c>
      <c r="C342" s="26" t="s">
        <v>703</v>
      </c>
      <c r="D342" s="27" t="s">
        <v>711</v>
      </c>
      <c r="E342" s="27" t="s">
        <v>712</v>
      </c>
      <c r="F342" s="46"/>
      <c r="G342" s="27" t="s">
        <v>62</v>
      </c>
      <c r="H342" s="28">
        <v>33.58</v>
      </c>
    </row>
    <row r="343" spans="1:8" ht="22.25" customHeight="1" x14ac:dyDescent="0.35">
      <c r="A343" s="25">
        <v>8636</v>
      </c>
      <c r="B343" s="26" t="s">
        <v>612</v>
      </c>
      <c r="C343" s="26" t="s">
        <v>713</v>
      </c>
      <c r="D343" s="73" t="s">
        <v>714</v>
      </c>
      <c r="E343" s="25">
        <v>563</v>
      </c>
      <c r="F343" s="46"/>
      <c r="G343" s="27" t="s">
        <v>62</v>
      </c>
      <c r="H343" s="28">
        <v>265.76</v>
      </c>
    </row>
    <row r="344" spans="1:8" ht="22.25" customHeight="1" x14ac:dyDescent="0.35">
      <c r="A344" s="25">
        <v>8637</v>
      </c>
      <c r="B344" s="26" t="s">
        <v>715</v>
      </c>
      <c r="C344" s="26" t="s">
        <v>716</v>
      </c>
      <c r="D344" s="41" t="s">
        <v>717</v>
      </c>
      <c r="E344" s="25">
        <v>330</v>
      </c>
      <c r="F344" s="26" t="s">
        <v>718</v>
      </c>
      <c r="G344" s="27" t="s">
        <v>62</v>
      </c>
      <c r="H344" s="28">
        <v>95.1</v>
      </c>
    </row>
    <row r="345" spans="1:8" ht="33" customHeight="1" x14ac:dyDescent="0.35">
      <c r="A345" s="30">
        <v>8638</v>
      </c>
      <c r="B345" s="31" t="s">
        <v>719</v>
      </c>
      <c r="C345" s="33" t="s">
        <v>720</v>
      </c>
      <c r="D345" s="46"/>
      <c r="E345" s="30">
        <v>0</v>
      </c>
      <c r="F345" s="31" t="s">
        <v>721</v>
      </c>
      <c r="G345" s="32" t="s">
        <v>62</v>
      </c>
      <c r="H345" s="34">
        <v>15.78</v>
      </c>
    </row>
    <row r="346" spans="1:8" ht="33" customHeight="1" x14ac:dyDescent="0.35">
      <c r="A346" s="30">
        <v>8639</v>
      </c>
      <c r="B346" s="31" t="s">
        <v>722</v>
      </c>
      <c r="C346" s="33" t="s">
        <v>723</v>
      </c>
      <c r="D346" s="46"/>
      <c r="E346" s="30">
        <v>125</v>
      </c>
      <c r="F346" s="46"/>
      <c r="G346" s="32" t="s">
        <v>62</v>
      </c>
      <c r="H346" s="34">
        <v>35.380000000000003</v>
      </c>
    </row>
    <row r="347" spans="1:8" ht="22.25" customHeight="1" x14ac:dyDescent="0.35">
      <c r="A347" s="25">
        <v>8640</v>
      </c>
      <c r="B347" s="26" t="s">
        <v>724</v>
      </c>
      <c r="C347" s="26" t="s">
        <v>725</v>
      </c>
      <c r="D347" s="27" t="s">
        <v>726</v>
      </c>
      <c r="E347" s="25">
        <v>0</v>
      </c>
      <c r="F347" s="26" t="s">
        <v>727</v>
      </c>
      <c r="G347" s="27" t="s">
        <v>62</v>
      </c>
      <c r="H347" s="28">
        <v>2.31</v>
      </c>
    </row>
    <row r="348" spans="1:8" ht="22.25" customHeight="1" x14ac:dyDescent="0.35">
      <c r="A348" s="25">
        <v>8641</v>
      </c>
      <c r="B348" s="26" t="s">
        <v>724</v>
      </c>
      <c r="C348" s="26" t="s">
        <v>725</v>
      </c>
      <c r="D348" s="27" t="s">
        <v>728</v>
      </c>
      <c r="E348" s="25">
        <v>0</v>
      </c>
      <c r="F348" s="26" t="s">
        <v>729</v>
      </c>
      <c r="G348" s="27" t="s">
        <v>62</v>
      </c>
      <c r="H348" s="28">
        <v>2.76</v>
      </c>
    </row>
    <row r="349" spans="1:8" ht="22.25" customHeight="1" x14ac:dyDescent="0.35">
      <c r="A349" s="25">
        <v>8642</v>
      </c>
      <c r="B349" s="26" t="s">
        <v>724</v>
      </c>
      <c r="C349" s="26" t="s">
        <v>725</v>
      </c>
      <c r="D349" s="27" t="s">
        <v>730</v>
      </c>
      <c r="E349" s="25">
        <v>0</v>
      </c>
      <c r="F349" s="26" t="s">
        <v>731</v>
      </c>
      <c r="G349" s="27" t="s">
        <v>62</v>
      </c>
      <c r="H349" s="28">
        <v>3.69</v>
      </c>
    </row>
    <row r="350" spans="1:8" ht="22.25" customHeight="1" x14ac:dyDescent="0.35">
      <c r="A350" s="25">
        <v>8643</v>
      </c>
      <c r="B350" s="26" t="s">
        <v>732</v>
      </c>
      <c r="C350" s="26" t="s">
        <v>733</v>
      </c>
      <c r="D350" s="27" t="s">
        <v>734</v>
      </c>
      <c r="E350" s="25">
        <v>0</v>
      </c>
      <c r="F350" s="26" t="s">
        <v>735</v>
      </c>
      <c r="G350" s="27" t="s">
        <v>62</v>
      </c>
      <c r="H350" s="28">
        <v>38.880000000000003</v>
      </c>
    </row>
    <row r="351" spans="1:8" ht="22.25" customHeight="1" x14ac:dyDescent="0.35">
      <c r="A351" s="25">
        <v>8644</v>
      </c>
      <c r="B351" s="26" t="s">
        <v>736</v>
      </c>
      <c r="C351" s="26" t="s">
        <v>737</v>
      </c>
      <c r="D351" s="46"/>
      <c r="E351" s="25">
        <v>0</v>
      </c>
      <c r="F351" s="26" t="s">
        <v>735</v>
      </c>
      <c r="G351" s="27" t="s">
        <v>62</v>
      </c>
      <c r="H351" s="28">
        <v>5.88</v>
      </c>
    </row>
    <row r="352" spans="1:8" ht="22.25" customHeight="1" x14ac:dyDescent="0.35">
      <c r="A352" s="25">
        <v>8645</v>
      </c>
      <c r="B352" s="26" t="s">
        <v>738</v>
      </c>
      <c r="C352" s="26" t="s">
        <v>739</v>
      </c>
      <c r="D352" s="46"/>
      <c r="E352" s="25">
        <v>101</v>
      </c>
      <c r="F352" s="46"/>
      <c r="G352" s="27" t="s">
        <v>62</v>
      </c>
      <c r="H352" s="28">
        <v>30.33</v>
      </c>
    </row>
    <row r="353" spans="1:8" ht="22.25" customHeight="1" x14ac:dyDescent="0.35">
      <c r="A353" s="25">
        <v>8646</v>
      </c>
      <c r="B353" s="26" t="s">
        <v>740</v>
      </c>
      <c r="C353" s="26" t="s">
        <v>741</v>
      </c>
      <c r="D353" s="82" t="s">
        <v>742</v>
      </c>
      <c r="E353" s="25">
        <v>200</v>
      </c>
      <c r="F353" s="26" t="s">
        <v>743</v>
      </c>
      <c r="G353" s="27" t="s">
        <v>62</v>
      </c>
      <c r="H353" s="28">
        <v>28.6</v>
      </c>
    </row>
    <row r="354" spans="1:8" ht="33" customHeight="1" x14ac:dyDescent="0.35">
      <c r="A354" s="30">
        <v>8650</v>
      </c>
      <c r="B354" s="31" t="s">
        <v>744</v>
      </c>
      <c r="C354" s="46"/>
      <c r="D354" s="46"/>
      <c r="E354" s="32" t="s">
        <v>556</v>
      </c>
      <c r="F354" s="33" t="s">
        <v>745</v>
      </c>
      <c r="G354" s="32" t="s">
        <v>62</v>
      </c>
      <c r="H354" s="34">
        <v>16.91</v>
      </c>
    </row>
    <row r="355" spans="1:8" ht="33" customHeight="1" x14ac:dyDescent="0.35">
      <c r="A355" s="30">
        <v>8651</v>
      </c>
      <c r="B355" s="31" t="s">
        <v>744</v>
      </c>
      <c r="C355" s="46"/>
      <c r="D355" s="46"/>
      <c r="E355" s="32" t="s">
        <v>576</v>
      </c>
      <c r="F355" s="33" t="s">
        <v>745</v>
      </c>
      <c r="G355" s="32" t="s">
        <v>62</v>
      </c>
      <c r="H355" s="34">
        <v>29.53</v>
      </c>
    </row>
    <row r="356" spans="1:8" ht="22.25" customHeight="1" x14ac:dyDescent="0.35">
      <c r="A356" s="25">
        <v>8654</v>
      </c>
      <c r="B356" s="26" t="s">
        <v>746</v>
      </c>
      <c r="C356" s="26" t="s">
        <v>747</v>
      </c>
      <c r="D356" s="46"/>
      <c r="E356" s="25">
        <v>0</v>
      </c>
      <c r="F356" s="46"/>
      <c r="G356" s="27" t="s">
        <v>62</v>
      </c>
      <c r="H356" s="28">
        <v>1.96</v>
      </c>
    </row>
    <row r="357" spans="1:8" ht="22.25" customHeight="1" x14ac:dyDescent="0.35">
      <c r="A357" s="25">
        <v>8660</v>
      </c>
      <c r="B357" s="26" t="s">
        <v>748</v>
      </c>
      <c r="C357" s="26" t="s">
        <v>749</v>
      </c>
      <c r="D357" s="27" t="s">
        <v>750</v>
      </c>
      <c r="E357" s="27" t="s">
        <v>64</v>
      </c>
      <c r="F357" s="46"/>
      <c r="G357" s="27" t="s">
        <v>62</v>
      </c>
      <c r="H357" s="28">
        <v>13.77</v>
      </c>
    </row>
    <row r="358" spans="1:8" ht="22.25" customHeight="1" x14ac:dyDescent="0.35">
      <c r="A358" s="25">
        <v>8661</v>
      </c>
      <c r="B358" s="26" t="s">
        <v>748</v>
      </c>
      <c r="C358" s="26" t="s">
        <v>749</v>
      </c>
      <c r="D358" s="27" t="s">
        <v>751</v>
      </c>
      <c r="E358" s="27" t="s">
        <v>283</v>
      </c>
      <c r="F358" s="46"/>
      <c r="G358" s="27" t="s">
        <v>62</v>
      </c>
      <c r="H358" s="28">
        <v>40.07</v>
      </c>
    </row>
    <row r="359" spans="1:8" ht="22.25" customHeight="1" x14ac:dyDescent="0.35">
      <c r="A359" s="25">
        <v>8662</v>
      </c>
      <c r="B359" s="26" t="s">
        <v>748</v>
      </c>
      <c r="C359" s="26" t="s">
        <v>749</v>
      </c>
      <c r="D359" s="27" t="s">
        <v>752</v>
      </c>
      <c r="E359" s="27" t="s">
        <v>237</v>
      </c>
      <c r="F359" s="46"/>
      <c r="G359" s="27" t="s">
        <v>62</v>
      </c>
      <c r="H359" s="28">
        <v>44.6</v>
      </c>
    </row>
    <row r="360" spans="1:8" ht="51.75" customHeight="1" x14ac:dyDescent="0.3">
      <c r="A360" s="35">
        <v>8670</v>
      </c>
      <c r="B360" s="36" t="s">
        <v>753</v>
      </c>
      <c r="C360" s="31" t="s">
        <v>754</v>
      </c>
      <c r="D360" s="83" t="s">
        <v>755</v>
      </c>
      <c r="E360" s="35">
        <v>275</v>
      </c>
      <c r="F360" s="26" t="s">
        <v>756</v>
      </c>
      <c r="G360" s="37" t="s">
        <v>62</v>
      </c>
      <c r="H360" s="38">
        <v>35.07</v>
      </c>
    </row>
    <row r="361" spans="1:8" ht="51.75" customHeight="1" x14ac:dyDescent="0.3">
      <c r="A361" s="35">
        <v>8671</v>
      </c>
      <c r="B361" s="36" t="s">
        <v>753</v>
      </c>
      <c r="C361" s="31" t="s">
        <v>757</v>
      </c>
      <c r="D361" s="83" t="s">
        <v>758</v>
      </c>
      <c r="E361" s="35">
        <v>310</v>
      </c>
      <c r="F361" s="26" t="s">
        <v>756</v>
      </c>
      <c r="G361" s="37" t="s">
        <v>62</v>
      </c>
      <c r="H361" s="38">
        <v>56.12</v>
      </c>
    </row>
    <row r="362" spans="1:8" ht="33" customHeight="1" x14ac:dyDescent="0.35">
      <c r="A362" s="186" t="s">
        <v>759</v>
      </c>
      <c r="B362" s="31" t="s">
        <v>760</v>
      </c>
      <c r="C362" s="31" t="s">
        <v>761</v>
      </c>
      <c r="D362" s="31" t="s">
        <v>762</v>
      </c>
      <c r="E362" s="30">
        <v>178</v>
      </c>
      <c r="F362" s="33" t="s">
        <v>763</v>
      </c>
      <c r="G362" s="32" t="s">
        <v>303</v>
      </c>
      <c r="H362" s="34">
        <v>109.2</v>
      </c>
    </row>
    <row r="363" spans="1:8" ht="33" customHeight="1" x14ac:dyDescent="0.35">
      <c r="A363" s="187"/>
      <c r="B363" s="33" t="s">
        <v>764</v>
      </c>
      <c r="C363" s="31" t="s">
        <v>765</v>
      </c>
      <c r="D363" s="31" t="s">
        <v>766</v>
      </c>
      <c r="E363" s="30">
        <v>600</v>
      </c>
      <c r="F363" s="33" t="s">
        <v>767</v>
      </c>
      <c r="G363" s="32" t="s">
        <v>303</v>
      </c>
      <c r="H363" s="34">
        <v>198.3</v>
      </c>
    </row>
    <row r="364" spans="1:8" ht="33" customHeight="1" x14ac:dyDescent="0.35">
      <c r="A364" s="187"/>
      <c r="B364" s="31" t="s">
        <v>768</v>
      </c>
      <c r="C364" s="31" t="s">
        <v>765</v>
      </c>
      <c r="D364" s="39" t="s">
        <v>769</v>
      </c>
      <c r="E364" s="46"/>
      <c r="F364" s="31" t="s">
        <v>770</v>
      </c>
      <c r="G364" s="32" t="s">
        <v>62</v>
      </c>
      <c r="H364" s="34">
        <v>140</v>
      </c>
    </row>
    <row r="365" spans="1:8" ht="33" customHeight="1" x14ac:dyDescent="0.35">
      <c r="A365" s="187"/>
      <c r="B365" s="31" t="s">
        <v>771</v>
      </c>
      <c r="C365" s="31" t="s">
        <v>765</v>
      </c>
      <c r="D365" s="44" t="s">
        <v>772</v>
      </c>
      <c r="E365" s="46"/>
      <c r="F365" s="31" t="s">
        <v>770</v>
      </c>
      <c r="G365" s="32" t="s">
        <v>62</v>
      </c>
      <c r="H365" s="34">
        <v>132</v>
      </c>
    </row>
    <row r="366" spans="1:8" ht="33" customHeight="1" x14ac:dyDescent="0.35">
      <c r="A366" s="188"/>
      <c r="B366" s="31" t="s">
        <v>773</v>
      </c>
      <c r="C366" s="31" t="s">
        <v>765</v>
      </c>
      <c r="D366" s="44" t="s">
        <v>774</v>
      </c>
      <c r="E366" s="32" t="s">
        <v>775</v>
      </c>
      <c r="F366" s="31" t="s">
        <v>776</v>
      </c>
      <c r="G366" s="32" t="s">
        <v>62</v>
      </c>
      <c r="H366" s="34">
        <v>119.3</v>
      </c>
    </row>
    <row r="367" spans="1:8" ht="33" customHeight="1" x14ac:dyDescent="0.35">
      <c r="A367" s="30">
        <v>8684</v>
      </c>
      <c r="B367" s="33" t="s">
        <v>777</v>
      </c>
      <c r="C367" s="31" t="s">
        <v>765</v>
      </c>
      <c r="D367" s="44" t="s">
        <v>778</v>
      </c>
      <c r="E367" s="30">
        <v>450</v>
      </c>
      <c r="F367" s="31" t="s">
        <v>779</v>
      </c>
      <c r="G367" s="32" t="s">
        <v>62</v>
      </c>
      <c r="H367" s="34">
        <v>178</v>
      </c>
    </row>
    <row r="368" spans="1:8" ht="33" customHeight="1" x14ac:dyDescent="0.35">
      <c r="A368" s="30">
        <v>8685</v>
      </c>
      <c r="B368" s="31" t="s">
        <v>780</v>
      </c>
      <c r="C368" s="31" t="s">
        <v>765</v>
      </c>
      <c r="D368" s="84" t="s">
        <v>781</v>
      </c>
      <c r="E368" s="32" t="s">
        <v>782</v>
      </c>
      <c r="F368" s="31" t="s">
        <v>783</v>
      </c>
      <c r="G368" s="32" t="s">
        <v>62</v>
      </c>
      <c r="H368" s="34">
        <v>154</v>
      </c>
    </row>
    <row r="369" spans="1:8" ht="22.25" customHeight="1" x14ac:dyDescent="0.35">
      <c r="A369" s="25">
        <v>8686</v>
      </c>
      <c r="B369" s="26" t="s">
        <v>784</v>
      </c>
      <c r="C369" s="26" t="s">
        <v>765</v>
      </c>
      <c r="D369" s="82" t="s">
        <v>785</v>
      </c>
      <c r="E369" s="27" t="s">
        <v>786</v>
      </c>
      <c r="F369" s="26" t="s">
        <v>787</v>
      </c>
      <c r="G369" s="27" t="s">
        <v>62</v>
      </c>
      <c r="H369" s="28">
        <v>131.5</v>
      </c>
    </row>
    <row r="370" spans="1:8" ht="22.25" customHeight="1" x14ac:dyDescent="0.35">
      <c r="A370" s="25">
        <v>8687</v>
      </c>
      <c r="B370" s="26" t="s">
        <v>788</v>
      </c>
      <c r="C370" s="26" t="s">
        <v>765</v>
      </c>
      <c r="D370" s="73" t="s">
        <v>789</v>
      </c>
      <c r="E370" s="27" t="s">
        <v>775</v>
      </c>
      <c r="F370" s="26" t="s">
        <v>790</v>
      </c>
      <c r="G370" s="27" t="s">
        <v>62</v>
      </c>
      <c r="H370" s="28">
        <v>114.5</v>
      </c>
    </row>
    <row r="371" spans="1:8" ht="22.25" customHeight="1" x14ac:dyDescent="0.35">
      <c r="A371" s="25">
        <v>8688</v>
      </c>
      <c r="B371" s="26" t="s">
        <v>791</v>
      </c>
      <c r="C371" s="26" t="s">
        <v>765</v>
      </c>
      <c r="D371" s="73" t="s">
        <v>792</v>
      </c>
      <c r="E371" s="46"/>
      <c r="F371" s="26" t="s">
        <v>793</v>
      </c>
      <c r="G371" s="27" t="s">
        <v>62</v>
      </c>
      <c r="H371" s="28">
        <v>103.5</v>
      </c>
    </row>
    <row r="372" spans="1:8" ht="22.25" customHeight="1" x14ac:dyDescent="0.35">
      <c r="A372" s="25">
        <v>8689</v>
      </c>
      <c r="B372" s="26" t="s">
        <v>794</v>
      </c>
      <c r="C372" s="26" t="s">
        <v>765</v>
      </c>
      <c r="D372" s="73" t="s">
        <v>795</v>
      </c>
      <c r="E372" s="46"/>
      <c r="F372" s="26" t="s">
        <v>796</v>
      </c>
      <c r="G372" s="27" t="s">
        <v>62</v>
      </c>
      <c r="H372" s="28">
        <v>79</v>
      </c>
    </row>
    <row r="373" spans="1:8" ht="22.25" customHeight="1" x14ac:dyDescent="0.35">
      <c r="A373" s="25">
        <v>8690</v>
      </c>
      <c r="B373" s="26" t="s">
        <v>797</v>
      </c>
      <c r="C373" s="26" t="s">
        <v>798</v>
      </c>
      <c r="D373" s="85" t="s">
        <v>799</v>
      </c>
      <c r="E373" s="46"/>
      <c r="F373" s="46"/>
      <c r="G373" s="27" t="s">
        <v>62</v>
      </c>
      <c r="H373" s="28">
        <v>70.33</v>
      </c>
    </row>
    <row r="374" spans="1:8" ht="22.25" customHeight="1" x14ac:dyDescent="0.35">
      <c r="A374" s="25">
        <v>8691</v>
      </c>
      <c r="B374" s="26" t="s">
        <v>800</v>
      </c>
      <c r="C374" s="26" t="s">
        <v>765</v>
      </c>
      <c r="D374" s="73" t="s">
        <v>801</v>
      </c>
      <c r="E374" s="25">
        <v>500</v>
      </c>
      <c r="F374" s="46"/>
      <c r="G374" s="27" t="s">
        <v>62</v>
      </c>
      <c r="H374" s="28">
        <v>74.569999999999993</v>
      </c>
    </row>
    <row r="375" spans="1:8" ht="22.25" customHeight="1" x14ac:dyDescent="0.35">
      <c r="A375" s="25">
        <v>8692</v>
      </c>
      <c r="B375" s="26" t="s">
        <v>802</v>
      </c>
      <c r="C375" s="26" t="s">
        <v>765</v>
      </c>
      <c r="D375" s="73" t="s">
        <v>803</v>
      </c>
      <c r="E375" s="25">
        <v>500</v>
      </c>
      <c r="F375" s="46"/>
      <c r="G375" s="27" t="s">
        <v>62</v>
      </c>
      <c r="H375" s="28">
        <v>81.099999999999994</v>
      </c>
    </row>
    <row r="376" spans="1:8" ht="22.25" customHeight="1" x14ac:dyDescent="0.35">
      <c r="A376" s="25">
        <v>8693</v>
      </c>
      <c r="B376" s="26" t="s">
        <v>802</v>
      </c>
      <c r="C376" s="26" t="s">
        <v>798</v>
      </c>
      <c r="D376" s="27" t="s">
        <v>804</v>
      </c>
      <c r="E376" s="46"/>
      <c r="F376" s="46"/>
      <c r="G376" s="27" t="s">
        <v>62</v>
      </c>
      <c r="H376" s="28">
        <v>84.04</v>
      </c>
    </row>
    <row r="377" spans="1:8" ht="22.25" customHeight="1" x14ac:dyDescent="0.35">
      <c r="A377" s="25">
        <v>8694</v>
      </c>
      <c r="B377" s="26" t="s">
        <v>805</v>
      </c>
      <c r="C377" s="26" t="s">
        <v>765</v>
      </c>
      <c r="D377" s="73" t="s">
        <v>806</v>
      </c>
      <c r="E377" s="25">
        <v>475</v>
      </c>
      <c r="F377" s="46"/>
      <c r="G377" s="27" t="s">
        <v>62</v>
      </c>
      <c r="H377" s="28">
        <v>121</v>
      </c>
    </row>
    <row r="378" spans="1:8" ht="22.25" customHeight="1" x14ac:dyDescent="0.35">
      <c r="A378" s="25">
        <v>8695</v>
      </c>
      <c r="B378" s="26" t="s">
        <v>807</v>
      </c>
      <c r="C378" s="26" t="s">
        <v>808</v>
      </c>
      <c r="D378" s="27" t="s">
        <v>809</v>
      </c>
      <c r="E378" s="46"/>
      <c r="F378" s="26" t="s">
        <v>810</v>
      </c>
      <c r="G378" s="27" t="s">
        <v>62</v>
      </c>
      <c r="H378" s="28">
        <v>146.43</v>
      </c>
    </row>
    <row r="379" spans="1:8" ht="22.25" customHeight="1" x14ac:dyDescent="0.35">
      <c r="A379" s="25">
        <v>8696</v>
      </c>
      <c r="B379" s="26" t="s">
        <v>811</v>
      </c>
      <c r="C379" s="26" t="s">
        <v>812</v>
      </c>
      <c r="D379" s="46"/>
      <c r="E379" s="25">
        <v>330</v>
      </c>
      <c r="F379" s="26" t="s">
        <v>813</v>
      </c>
      <c r="G379" s="27" t="s">
        <v>62</v>
      </c>
      <c r="H379" s="28">
        <v>96.36</v>
      </c>
    </row>
    <row r="380" spans="1:8" ht="22.25" customHeight="1" x14ac:dyDescent="0.35">
      <c r="A380" s="25">
        <v>8697</v>
      </c>
      <c r="B380" s="26" t="s">
        <v>814</v>
      </c>
      <c r="C380" s="26" t="s">
        <v>765</v>
      </c>
      <c r="D380" s="73" t="s">
        <v>815</v>
      </c>
      <c r="E380" s="25">
        <v>175</v>
      </c>
      <c r="F380" s="46"/>
      <c r="G380" s="27" t="s">
        <v>62</v>
      </c>
      <c r="H380" s="28">
        <v>119.5</v>
      </c>
    </row>
    <row r="381" spans="1:8" ht="22.25" customHeight="1" x14ac:dyDescent="0.35">
      <c r="A381" s="25">
        <v>8698</v>
      </c>
      <c r="B381" s="26" t="s">
        <v>816</v>
      </c>
      <c r="C381" s="26" t="s">
        <v>765</v>
      </c>
      <c r="D381" s="73" t="s">
        <v>817</v>
      </c>
      <c r="E381" s="46"/>
      <c r="F381" s="46"/>
      <c r="G381" s="27" t="s">
        <v>62</v>
      </c>
      <c r="H381" s="28">
        <v>102.67</v>
      </c>
    </row>
    <row r="382" spans="1:8" ht="22.25" customHeight="1" x14ac:dyDescent="0.35">
      <c r="A382" s="25">
        <v>8699</v>
      </c>
      <c r="B382" s="26" t="s">
        <v>818</v>
      </c>
      <c r="C382" s="26" t="s">
        <v>765</v>
      </c>
      <c r="D382" s="82" t="s">
        <v>819</v>
      </c>
      <c r="E382" s="46"/>
      <c r="F382" s="26" t="s">
        <v>770</v>
      </c>
      <c r="G382" s="27" t="s">
        <v>62</v>
      </c>
      <c r="H382" s="28">
        <v>126.5</v>
      </c>
    </row>
    <row r="383" spans="1:8" ht="22.25" customHeight="1" x14ac:dyDescent="0.35">
      <c r="A383" s="25">
        <v>8700</v>
      </c>
      <c r="B383" s="26" t="s">
        <v>820</v>
      </c>
      <c r="C383" s="26" t="s">
        <v>821</v>
      </c>
      <c r="D383" s="27" t="s">
        <v>822</v>
      </c>
      <c r="E383" s="27" t="s">
        <v>287</v>
      </c>
      <c r="F383" s="26" t="s">
        <v>823</v>
      </c>
      <c r="G383" s="27" t="s">
        <v>62</v>
      </c>
      <c r="H383" s="28">
        <v>25.46</v>
      </c>
    </row>
    <row r="384" spans="1:8" ht="22.25" customHeight="1" x14ac:dyDescent="0.35">
      <c r="A384" s="25">
        <v>8701</v>
      </c>
      <c r="B384" s="26" t="s">
        <v>820</v>
      </c>
      <c r="C384" s="26" t="s">
        <v>821</v>
      </c>
      <c r="D384" s="27" t="s">
        <v>824</v>
      </c>
      <c r="E384" s="27" t="s">
        <v>509</v>
      </c>
      <c r="F384" s="26" t="s">
        <v>825</v>
      </c>
      <c r="G384" s="27" t="s">
        <v>62</v>
      </c>
      <c r="H384" s="28">
        <v>40.36</v>
      </c>
    </row>
    <row r="385" spans="1:8" ht="22.25" customHeight="1" x14ac:dyDescent="0.35">
      <c r="A385" s="27" t="s">
        <v>826</v>
      </c>
      <c r="B385" s="26" t="s">
        <v>820</v>
      </c>
      <c r="C385" s="26" t="s">
        <v>821</v>
      </c>
      <c r="D385" s="27" t="s">
        <v>824</v>
      </c>
      <c r="E385" s="25">
        <v>200</v>
      </c>
      <c r="F385" s="26" t="s">
        <v>823</v>
      </c>
      <c r="G385" s="27" t="s">
        <v>62</v>
      </c>
      <c r="H385" s="28">
        <v>28.55</v>
      </c>
    </row>
    <row r="386" spans="1:8" ht="22.25" customHeight="1" x14ac:dyDescent="0.35">
      <c r="A386" s="25">
        <v>8702</v>
      </c>
      <c r="B386" s="26" t="s">
        <v>820</v>
      </c>
      <c r="C386" s="26" t="s">
        <v>821</v>
      </c>
      <c r="D386" s="27" t="s">
        <v>827</v>
      </c>
      <c r="E386" s="25">
        <v>217</v>
      </c>
      <c r="F386" s="26" t="s">
        <v>823</v>
      </c>
      <c r="G386" s="27" t="s">
        <v>62</v>
      </c>
      <c r="H386" s="28">
        <v>32.9</v>
      </c>
    </row>
    <row r="387" spans="1:8" ht="22.25" customHeight="1" x14ac:dyDescent="0.35">
      <c r="A387" s="25">
        <v>8703</v>
      </c>
      <c r="B387" s="26" t="s">
        <v>820</v>
      </c>
      <c r="C387" s="26" t="s">
        <v>821</v>
      </c>
      <c r="D387" s="27" t="s">
        <v>828</v>
      </c>
      <c r="E387" s="27" t="s">
        <v>212</v>
      </c>
      <c r="F387" s="26" t="s">
        <v>823</v>
      </c>
      <c r="G387" s="27" t="s">
        <v>62</v>
      </c>
      <c r="H387" s="28">
        <v>52.73</v>
      </c>
    </row>
    <row r="388" spans="1:8" ht="33" customHeight="1" x14ac:dyDescent="0.35">
      <c r="A388" s="30">
        <v>8708</v>
      </c>
      <c r="B388" s="31" t="s">
        <v>829</v>
      </c>
      <c r="C388" s="31" t="s">
        <v>830</v>
      </c>
      <c r="D388" s="86" t="s">
        <v>831</v>
      </c>
      <c r="E388" s="30">
        <v>0</v>
      </c>
      <c r="F388" s="46"/>
      <c r="G388" s="32" t="s">
        <v>62</v>
      </c>
      <c r="H388" s="34">
        <v>8.67</v>
      </c>
    </row>
    <row r="389" spans="1:8" ht="22.25" customHeight="1" x14ac:dyDescent="0.35">
      <c r="A389" s="25">
        <v>8709</v>
      </c>
      <c r="B389" s="26" t="s">
        <v>829</v>
      </c>
      <c r="C389" s="26" t="s">
        <v>832</v>
      </c>
      <c r="D389" s="87" t="s">
        <v>831</v>
      </c>
      <c r="E389" s="25">
        <v>0</v>
      </c>
      <c r="F389" s="26" t="s">
        <v>414</v>
      </c>
      <c r="G389" s="27" t="s">
        <v>62</v>
      </c>
      <c r="H389" s="28">
        <v>9.82</v>
      </c>
    </row>
    <row r="390" spans="1:8" ht="22.25" customHeight="1" x14ac:dyDescent="0.35">
      <c r="A390" s="25">
        <v>8710</v>
      </c>
      <c r="B390" s="26" t="s">
        <v>829</v>
      </c>
      <c r="C390" s="26" t="s">
        <v>833</v>
      </c>
      <c r="D390" s="27" t="s">
        <v>834</v>
      </c>
      <c r="E390" s="25">
        <v>0</v>
      </c>
      <c r="F390" s="46"/>
      <c r="G390" s="27" t="s">
        <v>62</v>
      </c>
      <c r="H390" s="28">
        <v>10.01</v>
      </c>
    </row>
    <row r="391" spans="1:8" ht="22.25" customHeight="1" x14ac:dyDescent="0.35">
      <c r="A391" s="25">
        <v>8711</v>
      </c>
      <c r="B391" s="26" t="s">
        <v>835</v>
      </c>
      <c r="C391" s="26" t="s">
        <v>836</v>
      </c>
      <c r="D391" s="46"/>
      <c r="E391" s="25">
        <v>0</v>
      </c>
      <c r="F391" s="46"/>
      <c r="G391" s="74" t="s">
        <v>62</v>
      </c>
      <c r="H391" s="28">
        <v>3.21</v>
      </c>
    </row>
    <row r="392" spans="1:8" ht="22.25" customHeight="1" x14ac:dyDescent="0.35">
      <c r="A392" s="25">
        <v>8712</v>
      </c>
      <c r="B392" s="26" t="s">
        <v>837</v>
      </c>
      <c r="C392" s="26" t="s">
        <v>838</v>
      </c>
      <c r="D392" s="27" t="s">
        <v>454</v>
      </c>
      <c r="E392" s="25">
        <v>50</v>
      </c>
      <c r="F392" s="26" t="s">
        <v>839</v>
      </c>
      <c r="G392" s="74" t="s">
        <v>62</v>
      </c>
      <c r="H392" s="28">
        <v>25.51</v>
      </c>
    </row>
    <row r="393" spans="1:8" ht="22.25" customHeight="1" x14ac:dyDescent="0.35">
      <c r="A393" s="25">
        <v>8713</v>
      </c>
      <c r="B393" s="26" t="s">
        <v>837</v>
      </c>
      <c r="C393" s="26" t="s">
        <v>838</v>
      </c>
      <c r="D393" s="27" t="s">
        <v>350</v>
      </c>
      <c r="E393" s="25">
        <v>60</v>
      </c>
      <c r="F393" s="26" t="s">
        <v>840</v>
      </c>
      <c r="G393" s="74" t="s">
        <v>62</v>
      </c>
      <c r="H393" s="28">
        <v>32.020000000000003</v>
      </c>
    </row>
    <row r="394" spans="1:8" ht="22.25" customHeight="1" x14ac:dyDescent="0.35">
      <c r="A394" s="25">
        <v>8714</v>
      </c>
      <c r="B394" s="26" t="s">
        <v>841</v>
      </c>
      <c r="C394" s="26" t="s">
        <v>842</v>
      </c>
      <c r="D394" s="27" t="s">
        <v>843</v>
      </c>
      <c r="E394" s="25">
        <v>190</v>
      </c>
      <c r="F394" s="26" t="s">
        <v>844</v>
      </c>
      <c r="G394" s="74" t="s">
        <v>62</v>
      </c>
      <c r="H394" s="183" t="s">
        <v>845</v>
      </c>
    </row>
    <row r="395" spans="1:8" ht="22.25" customHeight="1" x14ac:dyDescent="0.35">
      <c r="A395" s="27" t="s">
        <v>846</v>
      </c>
      <c r="B395" s="26" t="s">
        <v>847</v>
      </c>
      <c r="C395" s="26" t="s">
        <v>848</v>
      </c>
      <c r="D395" s="27" t="s">
        <v>849</v>
      </c>
      <c r="E395" s="25">
        <v>330</v>
      </c>
      <c r="F395" s="26" t="s">
        <v>844</v>
      </c>
      <c r="G395" s="74" t="s">
        <v>62</v>
      </c>
      <c r="H395" s="185"/>
    </row>
    <row r="396" spans="1:8" ht="22.25" customHeight="1" x14ac:dyDescent="0.35">
      <c r="A396" s="25">
        <v>8715</v>
      </c>
      <c r="B396" s="26" t="s">
        <v>850</v>
      </c>
      <c r="C396" s="26" t="s">
        <v>851</v>
      </c>
      <c r="D396" s="87" t="s">
        <v>852</v>
      </c>
      <c r="E396" s="25">
        <v>36</v>
      </c>
      <c r="F396" s="26" t="s">
        <v>853</v>
      </c>
      <c r="G396" s="74" t="s">
        <v>62</v>
      </c>
      <c r="H396" s="28">
        <v>18.5</v>
      </c>
    </row>
    <row r="397" spans="1:8" ht="22.25" customHeight="1" x14ac:dyDescent="0.35">
      <c r="A397" s="25">
        <v>8716</v>
      </c>
      <c r="B397" s="26" t="s">
        <v>854</v>
      </c>
      <c r="C397" s="26" t="s">
        <v>855</v>
      </c>
      <c r="D397" s="46"/>
      <c r="E397" s="25">
        <v>85</v>
      </c>
      <c r="F397" s="26" t="s">
        <v>856</v>
      </c>
      <c r="G397" s="74" t="s">
        <v>62</v>
      </c>
      <c r="H397" s="28">
        <v>52.93</v>
      </c>
    </row>
    <row r="398" spans="1:8" ht="22.25" customHeight="1" x14ac:dyDescent="0.35">
      <c r="A398" s="25">
        <v>8717</v>
      </c>
      <c r="B398" s="26" t="s">
        <v>857</v>
      </c>
      <c r="C398" s="26" t="s">
        <v>858</v>
      </c>
      <c r="D398" s="46"/>
      <c r="E398" s="25">
        <v>400</v>
      </c>
      <c r="F398" s="46"/>
      <c r="G398" s="74" t="s">
        <v>62</v>
      </c>
      <c r="H398" s="28">
        <v>76.72</v>
      </c>
    </row>
    <row r="399" spans="1:8" ht="22.25" customHeight="1" x14ac:dyDescent="0.35">
      <c r="A399" s="25">
        <v>8719</v>
      </c>
      <c r="B399" s="26" t="s">
        <v>859</v>
      </c>
      <c r="C399" s="26" t="s">
        <v>860</v>
      </c>
      <c r="D399" s="46"/>
      <c r="E399" s="25">
        <v>0</v>
      </c>
      <c r="F399" s="26" t="s">
        <v>853</v>
      </c>
      <c r="G399" s="74" t="s">
        <v>62</v>
      </c>
      <c r="H399" s="28">
        <v>9.6</v>
      </c>
    </row>
    <row r="400" spans="1:8" ht="22.25" customHeight="1" x14ac:dyDescent="0.35">
      <c r="A400" s="25">
        <v>8720</v>
      </c>
      <c r="B400" s="26" t="s">
        <v>861</v>
      </c>
      <c r="C400" s="26" t="s">
        <v>862</v>
      </c>
      <c r="D400" s="27" t="s">
        <v>458</v>
      </c>
      <c r="E400" s="27" t="s">
        <v>863</v>
      </c>
      <c r="F400" s="46"/>
      <c r="G400" s="74" t="s">
        <v>62</v>
      </c>
      <c r="H400" s="28">
        <v>57.7</v>
      </c>
    </row>
    <row r="401" spans="1:8" ht="22.25" customHeight="1" x14ac:dyDescent="0.35">
      <c r="A401" s="25">
        <v>8721</v>
      </c>
      <c r="B401" s="26" t="s">
        <v>861</v>
      </c>
      <c r="C401" s="26" t="s">
        <v>862</v>
      </c>
      <c r="D401" s="27" t="s">
        <v>349</v>
      </c>
      <c r="E401" s="27" t="s">
        <v>864</v>
      </c>
      <c r="F401" s="46"/>
      <c r="G401" s="74" t="s">
        <v>62</v>
      </c>
      <c r="H401" s="28">
        <v>72.05</v>
      </c>
    </row>
    <row r="402" spans="1:8" ht="22.25" customHeight="1" x14ac:dyDescent="0.35">
      <c r="A402" s="25">
        <v>8722</v>
      </c>
      <c r="B402" s="26" t="s">
        <v>861</v>
      </c>
      <c r="C402" s="26" t="s">
        <v>862</v>
      </c>
      <c r="D402" s="27" t="s">
        <v>360</v>
      </c>
      <c r="E402" s="27" t="s">
        <v>315</v>
      </c>
      <c r="F402" s="46"/>
      <c r="G402" s="74" t="s">
        <v>62</v>
      </c>
      <c r="H402" s="28">
        <v>79.62</v>
      </c>
    </row>
    <row r="403" spans="1:8" ht="22.25" customHeight="1" x14ac:dyDescent="0.35">
      <c r="A403" s="25">
        <v>8723</v>
      </c>
      <c r="B403" s="26" t="s">
        <v>861</v>
      </c>
      <c r="C403" s="26" t="s">
        <v>862</v>
      </c>
      <c r="D403" s="27" t="s">
        <v>350</v>
      </c>
      <c r="E403" s="27" t="s">
        <v>315</v>
      </c>
      <c r="F403" s="46"/>
      <c r="G403" s="74" t="s">
        <v>62</v>
      </c>
      <c r="H403" s="28">
        <v>77.5</v>
      </c>
    </row>
    <row r="404" spans="1:8" ht="22.25" customHeight="1" x14ac:dyDescent="0.35">
      <c r="A404" s="25">
        <v>8724</v>
      </c>
      <c r="B404" s="26" t="s">
        <v>865</v>
      </c>
      <c r="C404" s="26" t="s">
        <v>862</v>
      </c>
      <c r="D404" s="27" t="s">
        <v>866</v>
      </c>
      <c r="E404" s="27" t="s">
        <v>867</v>
      </c>
      <c r="F404" s="46"/>
      <c r="G404" s="74" t="s">
        <v>62</v>
      </c>
      <c r="H404" s="28">
        <v>136.57</v>
      </c>
    </row>
    <row r="405" spans="1:8" ht="22.25" customHeight="1" x14ac:dyDescent="0.35">
      <c r="A405" s="25">
        <v>8725</v>
      </c>
      <c r="B405" s="26" t="s">
        <v>861</v>
      </c>
      <c r="C405" s="26" t="s">
        <v>862</v>
      </c>
      <c r="D405" s="27" t="s">
        <v>868</v>
      </c>
      <c r="E405" s="27" t="s">
        <v>315</v>
      </c>
      <c r="F405" s="46"/>
      <c r="G405" s="74" t="s">
        <v>62</v>
      </c>
      <c r="H405" s="28">
        <v>91.65</v>
      </c>
    </row>
    <row r="406" spans="1:8" ht="22.25" customHeight="1" x14ac:dyDescent="0.35">
      <c r="A406" s="25">
        <v>8730</v>
      </c>
      <c r="B406" s="26" t="s">
        <v>869</v>
      </c>
      <c r="C406" s="26" t="s">
        <v>340</v>
      </c>
      <c r="D406" s="27" t="s">
        <v>870</v>
      </c>
      <c r="E406" s="27" t="s">
        <v>871</v>
      </c>
      <c r="F406" s="46"/>
      <c r="G406" s="74" t="s">
        <v>62</v>
      </c>
      <c r="H406" s="28">
        <v>49.79</v>
      </c>
    </row>
    <row r="407" spans="1:8" ht="22.25" customHeight="1" x14ac:dyDescent="0.35">
      <c r="A407" s="25">
        <v>8731</v>
      </c>
      <c r="B407" s="26" t="s">
        <v>869</v>
      </c>
      <c r="C407" s="26" t="s">
        <v>340</v>
      </c>
      <c r="D407" s="27" t="s">
        <v>872</v>
      </c>
      <c r="E407" s="27" t="s">
        <v>873</v>
      </c>
      <c r="F407" s="46"/>
      <c r="G407" s="74" t="s">
        <v>62</v>
      </c>
      <c r="H407" s="28">
        <v>57.06</v>
      </c>
    </row>
    <row r="408" spans="1:8" ht="33" customHeight="1" x14ac:dyDescent="0.35">
      <c r="A408" s="30">
        <v>8733</v>
      </c>
      <c r="B408" s="31" t="s">
        <v>874</v>
      </c>
      <c r="C408" s="33" t="s">
        <v>875</v>
      </c>
      <c r="D408" s="46"/>
      <c r="E408" s="30">
        <v>0</v>
      </c>
      <c r="F408" s="31" t="s">
        <v>876</v>
      </c>
      <c r="G408" s="79" t="s">
        <v>62</v>
      </c>
      <c r="H408" s="34">
        <v>3.07</v>
      </c>
    </row>
    <row r="409" spans="1:8" ht="22.25" customHeight="1" x14ac:dyDescent="0.35">
      <c r="A409" s="25">
        <v>8734</v>
      </c>
      <c r="B409" s="26" t="s">
        <v>877</v>
      </c>
      <c r="C409" s="26" t="s">
        <v>878</v>
      </c>
      <c r="D409" s="46"/>
      <c r="E409" s="25">
        <v>0</v>
      </c>
      <c r="F409" s="46"/>
      <c r="G409" s="74" t="s">
        <v>62</v>
      </c>
      <c r="H409" s="28">
        <v>5.64</v>
      </c>
    </row>
    <row r="410" spans="1:8" ht="22.25" customHeight="1" x14ac:dyDescent="0.35">
      <c r="A410" s="25">
        <v>8735</v>
      </c>
      <c r="B410" s="26" t="s">
        <v>879</v>
      </c>
      <c r="C410" s="26" t="s">
        <v>880</v>
      </c>
      <c r="D410" s="46"/>
      <c r="E410" s="25">
        <v>0</v>
      </c>
      <c r="F410" s="46"/>
      <c r="G410" s="74" t="s">
        <v>62</v>
      </c>
      <c r="H410" s="28">
        <v>3.89</v>
      </c>
    </row>
    <row r="411" spans="1:8" ht="22.25" customHeight="1" x14ac:dyDescent="0.35">
      <c r="A411" s="25">
        <v>8736</v>
      </c>
      <c r="B411" s="26" t="s">
        <v>881</v>
      </c>
      <c r="C411" s="26" t="s">
        <v>882</v>
      </c>
      <c r="D411" s="46"/>
      <c r="E411" s="25">
        <v>175</v>
      </c>
      <c r="F411" s="46"/>
      <c r="G411" s="74" t="s">
        <v>62</v>
      </c>
      <c r="H411" s="28">
        <v>28.73</v>
      </c>
    </row>
    <row r="412" spans="1:8" ht="22.25" customHeight="1" x14ac:dyDescent="0.35">
      <c r="A412" s="25">
        <v>8744</v>
      </c>
      <c r="B412" s="26" t="s">
        <v>883</v>
      </c>
      <c r="C412" s="26" t="s">
        <v>884</v>
      </c>
      <c r="D412" s="46"/>
      <c r="E412" s="25">
        <v>350</v>
      </c>
      <c r="F412" s="46"/>
      <c r="G412" s="74" t="s">
        <v>62</v>
      </c>
      <c r="H412" s="28">
        <v>18.350000000000001</v>
      </c>
    </row>
    <row r="413" spans="1:8" ht="22.25" customHeight="1" x14ac:dyDescent="0.35">
      <c r="A413" s="25">
        <v>8745</v>
      </c>
      <c r="B413" s="26" t="s">
        <v>885</v>
      </c>
      <c r="C413" s="26" t="s">
        <v>886</v>
      </c>
      <c r="D413" s="46"/>
      <c r="E413" s="25">
        <v>300</v>
      </c>
      <c r="F413" s="46"/>
      <c r="G413" s="74" t="s">
        <v>62</v>
      </c>
      <c r="H413" s="28">
        <v>22.05</v>
      </c>
    </row>
    <row r="414" spans="1:8" ht="22.25" customHeight="1" x14ac:dyDescent="0.35">
      <c r="A414" s="25">
        <v>8746</v>
      </c>
      <c r="B414" s="26" t="s">
        <v>887</v>
      </c>
      <c r="C414" s="26" t="s">
        <v>888</v>
      </c>
      <c r="D414" s="46"/>
      <c r="E414" s="27" t="s">
        <v>889</v>
      </c>
      <c r="F414" s="46"/>
      <c r="G414" s="74" t="s">
        <v>62</v>
      </c>
      <c r="H414" s="28">
        <v>20.48</v>
      </c>
    </row>
    <row r="415" spans="1:8" ht="22.25" customHeight="1" x14ac:dyDescent="0.35">
      <c r="A415" s="25">
        <v>8747</v>
      </c>
      <c r="B415" s="26" t="s">
        <v>887</v>
      </c>
      <c r="C415" s="26" t="s">
        <v>890</v>
      </c>
      <c r="D415" s="46"/>
      <c r="E415" s="27" t="s">
        <v>889</v>
      </c>
      <c r="F415" s="46"/>
      <c r="G415" s="74" t="s">
        <v>62</v>
      </c>
      <c r="H415" s="28">
        <v>20.77</v>
      </c>
    </row>
    <row r="416" spans="1:8" ht="22.25" customHeight="1" x14ac:dyDescent="0.35">
      <c r="A416" s="25">
        <v>8748</v>
      </c>
      <c r="B416" s="26" t="s">
        <v>891</v>
      </c>
      <c r="C416" s="26" t="s">
        <v>888</v>
      </c>
      <c r="D416" s="46"/>
      <c r="E416" s="27" t="s">
        <v>892</v>
      </c>
      <c r="F416" s="46"/>
      <c r="G416" s="74" t="s">
        <v>62</v>
      </c>
      <c r="H416" s="28">
        <v>22.44</v>
      </c>
    </row>
    <row r="417" spans="1:8" ht="22.25" customHeight="1" x14ac:dyDescent="0.35">
      <c r="A417" s="25">
        <v>8749</v>
      </c>
      <c r="B417" s="26" t="s">
        <v>891</v>
      </c>
      <c r="C417" s="26" t="s">
        <v>890</v>
      </c>
      <c r="D417" s="46"/>
      <c r="E417" s="27" t="s">
        <v>889</v>
      </c>
      <c r="F417" s="46"/>
      <c r="G417" s="74" t="s">
        <v>62</v>
      </c>
      <c r="H417" s="28">
        <v>22.68</v>
      </c>
    </row>
    <row r="418" spans="1:8" ht="22.25" customHeight="1" x14ac:dyDescent="0.35">
      <c r="A418" s="25">
        <v>8750</v>
      </c>
      <c r="B418" s="26" t="s">
        <v>893</v>
      </c>
      <c r="C418" s="46"/>
      <c r="D418" s="46"/>
      <c r="E418" s="27" t="s">
        <v>64</v>
      </c>
      <c r="F418" s="46"/>
      <c r="G418" s="74" t="s">
        <v>62</v>
      </c>
      <c r="H418" s="28">
        <v>6.41</v>
      </c>
    </row>
    <row r="419" spans="1:8" ht="22.25" customHeight="1" x14ac:dyDescent="0.35">
      <c r="A419" s="25">
        <v>8753</v>
      </c>
      <c r="B419" s="26" t="s">
        <v>894</v>
      </c>
      <c r="C419" s="46"/>
      <c r="D419" s="46"/>
      <c r="E419" s="27" t="s">
        <v>60</v>
      </c>
      <c r="F419" s="46"/>
      <c r="G419" s="74" t="s">
        <v>62</v>
      </c>
      <c r="H419" s="28">
        <v>2.87</v>
      </c>
    </row>
    <row r="420" spans="1:8" ht="22.25" customHeight="1" x14ac:dyDescent="0.35">
      <c r="A420" s="25">
        <v>8754</v>
      </c>
      <c r="B420" s="50" t="s">
        <v>895</v>
      </c>
      <c r="C420" s="50" t="s">
        <v>896</v>
      </c>
      <c r="D420" s="50" t="s">
        <v>897</v>
      </c>
      <c r="E420" s="75">
        <v>430</v>
      </c>
      <c r="F420" s="50" t="s">
        <v>898</v>
      </c>
      <c r="G420" s="88" t="s">
        <v>899</v>
      </c>
      <c r="H420" s="28">
        <v>63.94</v>
      </c>
    </row>
    <row r="421" spans="1:8" ht="22.25" customHeight="1" x14ac:dyDescent="0.35">
      <c r="A421" s="25">
        <v>8755</v>
      </c>
      <c r="B421" s="26" t="s">
        <v>900</v>
      </c>
      <c r="C421" s="26" t="s">
        <v>340</v>
      </c>
      <c r="D421" s="27" t="s">
        <v>901</v>
      </c>
      <c r="E421" s="25">
        <v>0</v>
      </c>
      <c r="F421" s="26" t="s">
        <v>902</v>
      </c>
      <c r="G421" s="74" t="s">
        <v>62</v>
      </c>
      <c r="H421" s="28">
        <v>3.8</v>
      </c>
    </row>
    <row r="422" spans="1:8" ht="33" customHeight="1" x14ac:dyDescent="0.35">
      <c r="A422" s="30">
        <v>8770</v>
      </c>
      <c r="B422" s="31" t="s">
        <v>903</v>
      </c>
      <c r="C422" s="46"/>
      <c r="D422" s="46"/>
      <c r="E422" s="32" t="s">
        <v>904</v>
      </c>
      <c r="F422" s="33" t="s">
        <v>905</v>
      </c>
      <c r="G422" s="79" t="s">
        <v>62</v>
      </c>
      <c r="H422" s="34">
        <v>4.1100000000000003</v>
      </c>
    </row>
    <row r="423" spans="1:8" ht="33" customHeight="1" x14ac:dyDescent="0.35">
      <c r="A423" s="30">
        <v>8771</v>
      </c>
      <c r="B423" s="31" t="s">
        <v>903</v>
      </c>
      <c r="C423" s="46"/>
      <c r="D423" s="46"/>
      <c r="E423" s="32" t="s">
        <v>906</v>
      </c>
      <c r="F423" s="33" t="s">
        <v>905</v>
      </c>
      <c r="G423" s="79" t="s">
        <v>62</v>
      </c>
      <c r="H423" s="34">
        <v>7.21</v>
      </c>
    </row>
    <row r="424" spans="1:8" ht="33" customHeight="1" x14ac:dyDescent="0.35">
      <c r="A424" s="30">
        <v>8772</v>
      </c>
      <c r="B424" s="31" t="s">
        <v>903</v>
      </c>
      <c r="C424" s="46"/>
      <c r="D424" s="46"/>
      <c r="E424" s="32" t="s">
        <v>66</v>
      </c>
      <c r="F424" s="33" t="s">
        <v>905</v>
      </c>
      <c r="G424" s="79" t="s">
        <v>62</v>
      </c>
      <c r="H424" s="34">
        <v>13.66</v>
      </c>
    </row>
    <row r="425" spans="1:8" ht="33" customHeight="1" x14ac:dyDescent="0.35">
      <c r="A425" s="30">
        <v>8773</v>
      </c>
      <c r="B425" s="31" t="s">
        <v>903</v>
      </c>
      <c r="C425" s="46"/>
      <c r="D425" s="46"/>
      <c r="E425" s="32" t="s">
        <v>462</v>
      </c>
      <c r="F425" s="33" t="s">
        <v>905</v>
      </c>
      <c r="G425" s="79" t="s">
        <v>62</v>
      </c>
      <c r="H425" s="34">
        <v>13.75</v>
      </c>
    </row>
    <row r="426" spans="1:8" ht="33" customHeight="1" x14ac:dyDescent="0.35">
      <c r="A426" s="30">
        <v>8780</v>
      </c>
      <c r="B426" s="31" t="s">
        <v>907</v>
      </c>
      <c r="C426" s="31" t="s">
        <v>686</v>
      </c>
      <c r="D426" s="32" t="s">
        <v>908</v>
      </c>
      <c r="E426" s="32" t="s">
        <v>209</v>
      </c>
      <c r="F426" s="33" t="s">
        <v>909</v>
      </c>
      <c r="G426" s="79" t="s">
        <v>62</v>
      </c>
      <c r="H426" s="34">
        <v>31.05</v>
      </c>
    </row>
    <row r="427" spans="1:8" ht="33" customHeight="1" x14ac:dyDescent="0.35">
      <c r="A427" s="30">
        <v>8781</v>
      </c>
      <c r="B427" s="31" t="s">
        <v>907</v>
      </c>
      <c r="C427" s="31" t="s">
        <v>686</v>
      </c>
      <c r="D427" s="32" t="s">
        <v>673</v>
      </c>
      <c r="E427" s="32" t="s">
        <v>125</v>
      </c>
      <c r="F427" s="33" t="s">
        <v>909</v>
      </c>
      <c r="G427" s="79" t="s">
        <v>62</v>
      </c>
      <c r="H427" s="34">
        <v>56.57</v>
      </c>
    </row>
    <row r="428" spans="1:8" ht="22.25" customHeight="1" x14ac:dyDescent="0.35">
      <c r="A428" s="25">
        <v>8788</v>
      </c>
      <c r="B428" s="26" t="s">
        <v>910</v>
      </c>
      <c r="C428" s="26" t="s">
        <v>911</v>
      </c>
      <c r="D428" s="27" t="s">
        <v>912</v>
      </c>
      <c r="E428" s="25">
        <v>200</v>
      </c>
      <c r="F428" s="26" t="s">
        <v>913</v>
      </c>
      <c r="G428" s="74" t="s">
        <v>62</v>
      </c>
      <c r="H428" s="28">
        <v>23.73</v>
      </c>
    </row>
    <row r="429" spans="1:8" ht="22.25" customHeight="1" x14ac:dyDescent="0.35">
      <c r="A429" s="25">
        <v>8789</v>
      </c>
      <c r="B429" s="26" t="s">
        <v>914</v>
      </c>
      <c r="C429" s="26" t="s">
        <v>915</v>
      </c>
      <c r="D429" s="46"/>
      <c r="E429" s="25">
        <v>430</v>
      </c>
      <c r="F429" s="46"/>
      <c r="G429" s="74" t="s">
        <v>62</v>
      </c>
      <c r="H429" s="28">
        <v>56.81</v>
      </c>
    </row>
    <row r="430" spans="1:8" ht="22.25" customHeight="1" x14ac:dyDescent="0.35">
      <c r="A430" s="25">
        <v>8790</v>
      </c>
      <c r="B430" s="26" t="s">
        <v>914</v>
      </c>
      <c r="C430" s="26" t="s">
        <v>916</v>
      </c>
      <c r="D430" s="27" t="s">
        <v>917</v>
      </c>
      <c r="E430" s="27" t="s">
        <v>79</v>
      </c>
      <c r="F430" s="46"/>
      <c r="G430" s="74" t="s">
        <v>62</v>
      </c>
      <c r="H430" s="28">
        <v>43.43</v>
      </c>
    </row>
    <row r="431" spans="1:8" ht="22.25" customHeight="1" x14ac:dyDescent="0.35">
      <c r="A431" s="25">
        <v>8791</v>
      </c>
      <c r="B431" s="26" t="s">
        <v>914</v>
      </c>
      <c r="C431" s="26" t="s">
        <v>916</v>
      </c>
      <c r="D431" s="27" t="s">
        <v>918</v>
      </c>
      <c r="E431" s="27" t="s">
        <v>919</v>
      </c>
      <c r="F431" s="46"/>
      <c r="G431" s="74" t="s">
        <v>62</v>
      </c>
      <c r="H431" s="28">
        <v>47.57</v>
      </c>
    </row>
    <row r="432" spans="1:8" ht="22.25" customHeight="1" x14ac:dyDescent="0.35">
      <c r="A432" s="25">
        <v>8792</v>
      </c>
      <c r="B432" s="26" t="s">
        <v>914</v>
      </c>
      <c r="C432" s="26" t="s">
        <v>920</v>
      </c>
      <c r="D432" s="27" t="s">
        <v>921</v>
      </c>
      <c r="E432" s="27" t="s">
        <v>331</v>
      </c>
      <c r="F432" s="46"/>
      <c r="G432" s="74" t="s">
        <v>62</v>
      </c>
      <c r="H432" s="28">
        <v>52.98</v>
      </c>
    </row>
    <row r="433" spans="1:8" ht="33" customHeight="1" x14ac:dyDescent="0.35">
      <c r="A433" s="30">
        <v>8794</v>
      </c>
      <c r="B433" s="31" t="s">
        <v>922</v>
      </c>
      <c r="C433" s="33" t="s">
        <v>923</v>
      </c>
      <c r="D433" s="89" t="s">
        <v>924</v>
      </c>
      <c r="E433" s="30">
        <v>200</v>
      </c>
      <c r="F433" s="31" t="s">
        <v>925</v>
      </c>
      <c r="G433" s="79" t="s">
        <v>62</v>
      </c>
      <c r="H433" s="34">
        <v>27.25</v>
      </c>
    </row>
    <row r="434" spans="1:8" ht="22.25" customHeight="1" x14ac:dyDescent="0.35">
      <c r="A434" s="25">
        <v>8795</v>
      </c>
      <c r="B434" s="26" t="s">
        <v>926</v>
      </c>
      <c r="C434" s="26" t="s">
        <v>927</v>
      </c>
      <c r="D434" s="82" t="s">
        <v>928</v>
      </c>
      <c r="E434" s="25">
        <v>280</v>
      </c>
      <c r="F434" s="46"/>
      <c r="G434" s="74" t="s">
        <v>62</v>
      </c>
      <c r="H434" s="28">
        <v>34.56</v>
      </c>
    </row>
    <row r="435" spans="1:8" ht="33" customHeight="1" x14ac:dyDescent="0.35">
      <c r="A435" s="30">
        <v>8796</v>
      </c>
      <c r="B435" s="31" t="s">
        <v>922</v>
      </c>
      <c r="C435" s="33" t="s">
        <v>929</v>
      </c>
      <c r="D435" s="90" t="s">
        <v>930</v>
      </c>
      <c r="E435" s="30">
        <v>217</v>
      </c>
      <c r="F435" s="31" t="s">
        <v>925</v>
      </c>
      <c r="G435" s="79" t="s">
        <v>62</v>
      </c>
      <c r="H435" s="34">
        <v>31.43</v>
      </c>
    </row>
    <row r="436" spans="1:8" ht="33" customHeight="1" x14ac:dyDescent="0.35">
      <c r="A436" s="30">
        <v>8798</v>
      </c>
      <c r="B436" s="31" t="s">
        <v>931</v>
      </c>
      <c r="C436" s="33" t="s">
        <v>932</v>
      </c>
      <c r="D436" s="44" t="s">
        <v>933</v>
      </c>
      <c r="E436" s="30">
        <v>217</v>
      </c>
      <c r="F436" s="31" t="s">
        <v>925</v>
      </c>
      <c r="G436" s="79" t="s">
        <v>62</v>
      </c>
      <c r="H436" s="34">
        <v>32.130000000000003</v>
      </c>
    </row>
    <row r="437" spans="1:8" ht="33" customHeight="1" x14ac:dyDescent="0.35">
      <c r="A437" s="30">
        <v>8799</v>
      </c>
      <c r="B437" s="31" t="s">
        <v>934</v>
      </c>
      <c r="C437" s="33" t="s">
        <v>935</v>
      </c>
      <c r="D437" s="39" t="s">
        <v>936</v>
      </c>
      <c r="E437" s="30">
        <v>280</v>
      </c>
      <c r="F437" s="31" t="s">
        <v>937</v>
      </c>
      <c r="G437" s="79" t="s">
        <v>62</v>
      </c>
      <c r="H437" s="34">
        <v>42.33</v>
      </c>
    </row>
    <row r="438" spans="1:8" ht="22.25" customHeight="1" x14ac:dyDescent="0.35">
      <c r="A438" s="25">
        <v>8800</v>
      </c>
      <c r="B438" s="26" t="s">
        <v>938</v>
      </c>
      <c r="C438" s="46"/>
      <c r="D438" s="46"/>
      <c r="E438" s="46"/>
      <c r="F438" s="26" t="s">
        <v>939</v>
      </c>
      <c r="G438" s="40" t="s">
        <v>122</v>
      </c>
      <c r="H438" s="28">
        <v>0.54500000000000004</v>
      </c>
    </row>
    <row r="439" spans="1:8" ht="22.25" customHeight="1" x14ac:dyDescent="0.35">
      <c r="A439" s="25">
        <v>8801</v>
      </c>
      <c r="B439" s="26" t="s">
        <v>938</v>
      </c>
      <c r="C439" s="26" t="s">
        <v>940</v>
      </c>
      <c r="D439" s="27" t="s">
        <v>743</v>
      </c>
      <c r="E439" s="25">
        <v>160</v>
      </c>
      <c r="F439" s="46"/>
      <c r="G439" s="74" t="s">
        <v>62</v>
      </c>
      <c r="H439" s="28">
        <v>12.78</v>
      </c>
    </row>
    <row r="440" spans="1:8" ht="22.25" customHeight="1" x14ac:dyDescent="0.35">
      <c r="A440" s="25">
        <v>8802</v>
      </c>
      <c r="B440" s="26" t="s">
        <v>938</v>
      </c>
      <c r="C440" s="26" t="s">
        <v>941</v>
      </c>
      <c r="D440" s="27" t="s">
        <v>743</v>
      </c>
      <c r="E440" s="25">
        <v>234</v>
      </c>
      <c r="F440" s="46"/>
      <c r="G440" s="74" t="s">
        <v>62</v>
      </c>
      <c r="H440" s="28">
        <v>17.91</v>
      </c>
    </row>
    <row r="441" spans="1:8" ht="22.25" customHeight="1" x14ac:dyDescent="0.35">
      <c r="A441" s="25">
        <v>8803</v>
      </c>
      <c r="B441" s="26" t="s">
        <v>938</v>
      </c>
      <c r="C441" s="26" t="s">
        <v>942</v>
      </c>
      <c r="D441" s="27" t="s">
        <v>743</v>
      </c>
      <c r="E441" s="25">
        <v>260</v>
      </c>
      <c r="F441" s="46"/>
      <c r="G441" s="74" t="s">
        <v>62</v>
      </c>
      <c r="H441" s="28">
        <v>21.1</v>
      </c>
    </row>
    <row r="442" spans="1:8" ht="22.25" customHeight="1" x14ac:dyDescent="0.35">
      <c r="A442" s="25">
        <v>8804</v>
      </c>
      <c r="B442" s="26" t="s">
        <v>938</v>
      </c>
      <c r="C442" s="26" t="s">
        <v>943</v>
      </c>
      <c r="D442" s="27" t="s">
        <v>743</v>
      </c>
      <c r="E442" s="25">
        <v>300</v>
      </c>
      <c r="F442" s="46"/>
      <c r="G442" s="74" t="s">
        <v>62</v>
      </c>
      <c r="H442" s="28">
        <v>23.22</v>
      </c>
    </row>
    <row r="443" spans="1:8" ht="22.25" customHeight="1" x14ac:dyDescent="0.35">
      <c r="A443" s="25">
        <v>8805</v>
      </c>
      <c r="B443" s="26" t="s">
        <v>938</v>
      </c>
      <c r="C443" s="26" t="s">
        <v>944</v>
      </c>
      <c r="D443" s="27" t="s">
        <v>743</v>
      </c>
      <c r="E443" s="25">
        <v>300</v>
      </c>
      <c r="F443" s="46"/>
      <c r="G443" s="27" t="s">
        <v>62</v>
      </c>
      <c r="H443" s="72">
        <v>24.85</v>
      </c>
    </row>
    <row r="444" spans="1:8" ht="22.25" customHeight="1" x14ac:dyDescent="0.35">
      <c r="A444" s="25">
        <v>8806</v>
      </c>
      <c r="B444" s="26" t="s">
        <v>938</v>
      </c>
      <c r="C444" s="26" t="s">
        <v>945</v>
      </c>
      <c r="D444" s="27" t="s">
        <v>743</v>
      </c>
      <c r="E444" s="25">
        <v>165</v>
      </c>
      <c r="F444" s="46"/>
      <c r="G444" s="27" t="s">
        <v>62</v>
      </c>
      <c r="H444" s="28">
        <v>14.32</v>
      </c>
    </row>
    <row r="445" spans="1:8" ht="22.25" customHeight="1" x14ac:dyDescent="0.35">
      <c r="A445" s="25">
        <v>8807</v>
      </c>
      <c r="B445" s="26" t="s">
        <v>938</v>
      </c>
      <c r="C445" s="26" t="s">
        <v>945</v>
      </c>
      <c r="D445" s="27" t="s">
        <v>946</v>
      </c>
      <c r="E445" s="25">
        <v>285</v>
      </c>
      <c r="F445" s="26" t="s">
        <v>947</v>
      </c>
      <c r="G445" s="27" t="s">
        <v>62</v>
      </c>
      <c r="H445" s="28">
        <v>22.64</v>
      </c>
    </row>
    <row r="446" spans="1:8" ht="22.25" customHeight="1" x14ac:dyDescent="0.35">
      <c r="A446" s="25">
        <v>8808</v>
      </c>
      <c r="B446" s="26" t="s">
        <v>938</v>
      </c>
      <c r="C446" s="26" t="s">
        <v>941</v>
      </c>
      <c r="D446" s="27" t="s">
        <v>946</v>
      </c>
      <c r="E446" s="25">
        <v>340</v>
      </c>
      <c r="F446" s="26" t="s">
        <v>947</v>
      </c>
      <c r="G446" s="27" t="s">
        <v>62</v>
      </c>
      <c r="H446" s="28">
        <v>22.99</v>
      </c>
    </row>
    <row r="447" spans="1:8" ht="22.25" customHeight="1" x14ac:dyDescent="0.35">
      <c r="A447" s="25">
        <v>8809</v>
      </c>
      <c r="B447" s="26" t="s">
        <v>938</v>
      </c>
      <c r="C447" s="26" t="s">
        <v>942</v>
      </c>
      <c r="D447" s="27" t="s">
        <v>946</v>
      </c>
      <c r="E447" s="25">
        <v>360</v>
      </c>
      <c r="F447" s="26" t="s">
        <v>947</v>
      </c>
      <c r="G447" s="27" t="s">
        <v>62</v>
      </c>
      <c r="H447" s="28">
        <v>26.55</v>
      </c>
    </row>
    <row r="448" spans="1:8" ht="22.25" customHeight="1" x14ac:dyDescent="0.35">
      <c r="A448" s="25">
        <v>8810</v>
      </c>
      <c r="B448" s="26" t="s">
        <v>938</v>
      </c>
      <c r="C448" s="26" t="s">
        <v>943</v>
      </c>
      <c r="D448" s="27" t="s">
        <v>946</v>
      </c>
      <c r="E448" s="25">
        <v>362</v>
      </c>
      <c r="F448" s="26" t="s">
        <v>947</v>
      </c>
      <c r="G448" s="27" t="s">
        <v>62</v>
      </c>
      <c r="H448" s="28">
        <v>26.82</v>
      </c>
    </row>
    <row r="449" spans="1:8" ht="22.25" customHeight="1" x14ac:dyDescent="0.35">
      <c r="A449" s="25">
        <v>8811</v>
      </c>
      <c r="B449" s="26" t="s">
        <v>938</v>
      </c>
      <c r="C449" s="26" t="s">
        <v>944</v>
      </c>
      <c r="D449" s="27" t="s">
        <v>946</v>
      </c>
      <c r="E449" s="25">
        <v>362</v>
      </c>
      <c r="F449" s="26" t="s">
        <v>947</v>
      </c>
      <c r="G449" s="27" t="s">
        <v>62</v>
      </c>
      <c r="H449" s="28">
        <v>27.55</v>
      </c>
    </row>
    <row r="450" spans="1:8" ht="22.25" customHeight="1" x14ac:dyDescent="0.35">
      <c r="A450" s="25">
        <v>8820</v>
      </c>
      <c r="B450" s="26" t="s">
        <v>948</v>
      </c>
      <c r="C450" s="26" t="s">
        <v>949</v>
      </c>
      <c r="D450" s="46"/>
      <c r="E450" s="25">
        <v>0</v>
      </c>
      <c r="F450" s="46"/>
      <c r="G450" s="27" t="s">
        <v>62</v>
      </c>
      <c r="H450" s="28">
        <v>1.75</v>
      </c>
    </row>
    <row r="451" spans="1:8" ht="22.25" customHeight="1" x14ac:dyDescent="0.35">
      <c r="A451" s="25">
        <v>8821</v>
      </c>
      <c r="B451" s="26" t="s">
        <v>950</v>
      </c>
      <c r="C451" s="26" t="s">
        <v>951</v>
      </c>
      <c r="D451" s="46"/>
      <c r="E451" s="25">
        <v>0</v>
      </c>
      <c r="F451" s="46"/>
      <c r="G451" s="27" t="s">
        <v>62</v>
      </c>
      <c r="H451" s="28">
        <v>1.56</v>
      </c>
    </row>
    <row r="452" spans="1:8" ht="33" customHeight="1" x14ac:dyDescent="0.35">
      <c r="A452" s="30">
        <v>8822</v>
      </c>
      <c r="B452" s="31" t="s">
        <v>952</v>
      </c>
      <c r="C452" s="33" t="s">
        <v>953</v>
      </c>
      <c r="D452" s="46"/>
      <c r="E452" s="30">
        <v>230</v>
      </c>
      <c r="F452" s="46"/>
      <c r="G452" s="32" t="s">
        <v>62</v>
      </c>
      <c r="H452" s="34">
        <v>53.22</v>
      </c>
    </row>
    <row r="453" spans="1:8" ht="22.25" customHeight="1" x14ac:dyDescent="0.35">
      <c r="A453" s="25">
        <v>8823</v>
      </c>
      <c r="B453" s="26" t="s">
        <v>954</v>
      </c>
      <c r="C453" s="26" t="s">
        <v>955</v>
      </c>
      <c r="D453" s="46"/>
      <c r="E453" s="25">
        <v>700</v>
      </c>
      <c r="F453" s="46"/>
      <c r="G453" s="27" t="s">
        <v>62</v>
      </c>
      <c r="H453" s="28">
        <v>118.5</v>
      </c>
    </row>
    <row r="454" spans="1:8" ht="22.25" customHeight="1" x14ac:dyDescent="0.35">
      <c r="A454" s="25">
        <v>8824</v>
      </c>
      <c r="B454" s="26" t="s">
        <v>263</v>
      </c>
      <c r="C454" s="26" t="s">
        <v>956</v>
      </c>
      <c r="D454" s="46"/>
      <c r="E454" s="27" t="s">
        <v>957</v>
      </c>
      <c r="F454" s="46"/>
      <c r="G454" s="27" t="s">
        <v>62</v>
      </c>
      <c r="H454" s="28">
        <v>64.790000000000006</v>
      </c>
    </row>
    <row r="455" spans="1:8" ht="22.25" customHeight="1" x14ac:dyDescent="0.35">
      <c r="A455" s="25">
        <v>8825</v>
      </c>
      <c r="B455" s="26" t="s">
        <v>263</v>
      </c>
      <c r="C455" s="26" t="s">
        <v>958</v>
      </c>
      <c r="D455" s="46"/>
      <c r="E455" s="27" t="s">
        <v>959</v>
      </c>
      <c r="F455" s="46"/>
      <c r="G455" s="27" t="s">
        <v>62</v>
      </c>
      <c r="H455" s="28">
        <v>128.66999999999999</v>
      </c>
    </row>
    <row r="456" spans="1:8" ht="22.25" customHeight="1" x14ac:dyDescent="0.35">
      <c r="A456" s="25">
        <v>8840</v>
      </c>
      <c r="B456" s="26" t="s">
        <v>960</v>
      </c>
      <c r="C456" s="26" t="s">
        <v>961</v>
      </c>
      <c r="D456" s="27" t="s">
        <v>962</v>
      </c>
      <c r="E456" s="27" t="s">
        <v>963</v>
      </c>
      <c r="F456" s="46"/>
      <c r="G456" s="27" t="s">
        <v>62</v>
      </c>
      <c r="H456" s="28">
        <v>40.19</v>
      </c>
    </row>
    <row r="457" spans="1:8" ht="33.75" customHeight="1" x14ac:dyDescent="0.35">
      <c r="A457" s="30">
        <v>8841</v>
      </c>
      <c r="B457" s="31" t="s">
        <v>964</v>
      </c>
      <c r="C457" s="26" t="s">
        <v>965</v>
      </c>
      <c r="D457" s="46"/>
      <c r="E457" s="30">
        <v>200</v>
      </c>
      <c r="F457" s="46"/>
      <c r="G457" s="32" t="s">
        <v>62</v>
      </c>
      <c r="H457" s="34">
        <v>32.01</v>
      </c>
    </row>
    <row r="458" spans="1:8" ht="22.25" customHeight="1" x14ac:dyDescent="0.35">
      <c r="A458" s="25">
        <v>8842</v>
      </c>
      <c r="B458" s="26" t="s">
        <v>966</v>
      </c>
      <c r="C458" s="26" t="s">
        <v>967</v>
      </c>
      <c r="D458" s="46"/>
      <c r="E458" s="25">
        <v>0</v>
      </c>
      <c r="F458" s="26" t="s">
        <v>968</v>
      </c>
      <c r="G458" s="27" t="s">
        <v>62</v>
      </c>
      <c r="H458" s="28">
        <v>14.73</v>
      </c>
    </row>
    <row r="459" spans="1:8" ht="22.25" customHeight="1" x14ac:dyDescent="0.35">
      <c r="A459" s="25">
        <v>8843</v>
      </c>
      <c r="B459" s="26" t="s">
        <v>969</v>
      </c>
      <c r="C459" s="26" t="s">
        <v>970</v>
      </c>
      <c r="D459" s="46"/>
      <c r="E459" s="25">
        <v>0</v>
      </c>
      <c r="F459" s="26" t="s">
        <v>968</v>
      </c>
      <c r="G459" s="27" t="s">
        <v>62</v>
      </c>
      <c r="H459" s="28">
        <v>13.87</v>
      </c>
    </row>
    <row r="460" spans="1:8" ht="22.25" customHeight="1" x14ac:dyDescent="0.35">
      <c r="A460" s="25">
        <v>8844</v>
      </c>
      <c r="B460" s="26" t="s">
        <v>971</v>
      </c>
      <c r="C460" s="26" t="s">
        <v>972</v>
      </c>
      <c r="D460" s="27" t="s">
        <v>973</v>
      </c>
      <c r="E460" s="25">
        <v>400</v>
      </c>
      <c r="F460" s="46"/>
      <c r="G460" s="27" t="s">
        <v>62</v>
      </c>
      <c r="H460" s="28">
        <v>86.1</v>
      </c>
    </row>
    <row r="461" spans="1:8" ht="22.25" customHeight="1" x14ac:dyDescent="0.35">
      <c r="A461" s="25">
        <v>8845</v>
      </c>
      <c r="B461" s="26" t="s">
        <v>974</v>
      </c>
      <c r="C461" s="26" t="s">
        <v>975</v>
      </c>
      <c r="D461" s="27" t="s">
        <v>976</v>
      </c>
      <c r="E461" s="25">
        <v>340</v>
      </c>
      <c r="F461" s="46"/>
      <c r="G461" s="27" t="s">
        <v>62</v>
      </c>
      <c r="H461" s="28">
        <v>31.55</v>
      </c>
    </row>
    <row r="462" spans="1:8" ht="33" customHeight="1" x14ac:dyDescent="0.35">
      <c r="A462" s="30">
        <v>8846</v>
      </c>
      <c r="B462" s="31" t="s">
        <v>974</v>
      </c>
      <c r="C462" s="33" t="s">
        <v>977</v>
      </c>
      <c r="D462" s="32" t="s">
        <v>976</v>
      </c>
      <c r="E462" s="30">
        <v>340</v>
      </c>
      <c r="F462" s="46"/>
      <c r="G462" s="32" t="s">
        <v>62</v>
      </c>
      <c r="H462" s="34">
        <v>20.329999999999998</v>
      </c>
    </row>
    <row r="463" spans="1:8" ht="33" customHeight="1" x14ac:dyDescent="0.35">
      <c r="A463" s="30">
        <v>8847</v>
      </c>
      <c r="B463" s="31" t="s">
        <v>978</v>
      </c>
      <c r="C463" s="33" t="s">
        <v>979</v>
      </c>
      <c r="D463" s="32" t="s">
        <v>980</v>
      </c>
      <c r="E463" s="30">
        <v>0</v>
      </c>
      <c r="F463" s="31" t="s">
        <v>968</v>
      </c>
      <c r="G463" s="32" t="s">
        <v>62</v>
      </c>
      <c r="H463" s="34">
        <v>31.69</v>
      </c>
    </row>
    <row r="464" spans="1:8" ht="33" customHeight="1" x14ac:dyDescent="0.35">
      <c r="A464" s="30">
        <v>8848</v>
      </c>
      <c r="B464" s="31" t="s">
        <v>978</v>
      </c>
      <c r="C464" s="33" t="s">
        <v>981</v>
      </c>
      <c r="D464" s="46"/>
      <c r="E464" s="30">
        <v>310</v>
      </c>
      <c r="F464" s="46"/>
      <c r="G464" s="32" t="s">
        <v>62</v>
      </c>
      <c r="H464" s="34">
        <v>50.69</v>
      </c>
    </row>
    <row r="465" spans="1:8" ht="33" customHeight="1" x14ac:dyDescent="0.35">
      <c r="A465" s="30">
        <v>8849</v>
      </c>
      <c r="B465" s="31" t="s">
        <v>971</v>
      </c>
      <c r="C465" s="33" t="s">
        <v>982</v>
      </c>
      <c r="D465" s="46"/>
      <c r="E465" s="30">
        <v>280</v>
      </c>
      <c r="F465" s="31" t="s">
        <v>983</v>
      </c>
      <c r="G465" s="32" t="s">
        <v>62</v>
      </c>
      <c r="H465" s="34">
        <v>55.37</v>
      </c>
    </row>
    <row r="466" spans="1:8" ht="22.25" customHeight="1" x14ac:dyDescent="0.35">
      <c r="A466" s="25">
        <v>8850</v>
      </c>
      <c r="B466" s="26" t="s">
        <v>971</v>
      </c>
      <c r="C466" s="26" t="s">
        <v>984</v>
      </c>
      <c r="D466" s="46"/>
      <c r="E466" s="25">
        <v>260</v>
      </c>
      <c r="F466" s="46"/>
      <c r="G466" s="27" t="s">
        <v>62</v>
      </c>
      <c r="H466" s="28">
        <v>47.12</v>
      </c>
    </row>
    <row r="467" spans="1:8" ht="33" customHeight="1" x14ac:dyDescent="0.35">
      <c r="A467" s="30">
        <v>8851</v>
      </c>
      <c r="B467" s="31" t="s">
        <v>985</v>
      </c>
      <c r="C467" s="33" t="s">
        <v>986</v>
      </c>
      <c r="D467" s="46"/>
      <c r="E467" s="30">
        <v>230</v>
      </c>
      <c r="F467" s="31" t="s">
        <v>987</v>
      </c>
      <c r="G467" s="32" t="s">
        <v>62</v>
      </c>
      <c r="H467" s="34">
        <v>42.78</v>
      </c>
    </row>
    <row r="468" spans="1:8" ht="33" customHeight="1" x14ac:dyDescent="0.35">
      <c r="A468" s="30">
        <v>8852</v>
      </c>
      <c r="B468" s="31" t="s">
        <v>971</v>
      </c>
      <c r="C468" s="33" t="s">
        <v>988</v>
      </c>
      <c r="D468" s="46"/>
      <c r="E468" s="30">
        <v>410</v>
      </c>
      <c r="F468" s="46"/>
      <c r="G468" s="32" t="s">
        <v>62</v>
      </c>
      <c r="H468" s="34">
        <v>68.040000000000006</v>
      </c>
    </row>
    <row r="469" spans="1:8" ht="33" customHeight="1" x14ac:dyDescent="0.35">
      <c r="A469" s="30">
        <v>8853</v>
      </c>
      <c r="B469" s="31" t="s">
        <v>971</v>
      </c>
      <c r="C469" s="31" t="s">
        <v>989</v>
      </c>
      <c r="D469" s="46"/>
      <c r="E469" s="30">
        <v>410</v>
      </c>
      <c r="F469" s="46"/>
      <c r="G469" s="32" t="s">
        <v>62</v>
      </c>
      <c r="H469" s="34">
        <v>45.89</v>
      </c>
    </row>
    <row r="470" spans="1:8" ht="23" customHeight="1" x14ac:dyDescent="0.35">
      <c r="A470" s="25">
        <v>8854</v>
      </c>
      <c r="B470" s="26" t="s">
        <v>990</v>
      </c>
      <c r="C470" s="26" t="s">
        <v>991</v>
      </c>
      <c r="D470" s="46"/>
      <c r="E470" s="27" t="s">
        <v>992</v>
      </c>
      <c r="F470" s="46"/>
      <c r="G470" s="27" t="s">
        <v>62</v>
      </c>
      <c r="H470" s="28">
        <v>98.84</v>
      </c>
    </row>
    <row r="471" spans="1:8" ht="33" customHeight="1" x14ac:dyDescent="0.35">
      <c r="A471" s="30">
        <v>8870</v>
      </c>
      <c r="B471" s="31" t="s">
        <v>993</v>
      </c>
      <c r="C471" s="33" t="s">
        <v>994</v>
      </c>
      <c r="D471" s="32" t="s">
        <v>995</v>
      </c>
      <c r="E471" s="91">
        <v>13.5</v>
      </c>
      <c r="F471" s="46"/>
      <c r="G471" s="32" t="s">
        <v>62</v>
      </c>
      <c r="H471" s="34">
        <v>11.11</v>
      </c>
    </row>
    <row r="472" spans="1:8" ht="22.25" customHeight="1" x14ac:dyDescent="0.35">
      <c r="A472" s="25">
        <v>8871</v>
      </c>
      <c r="B472" s="26" t="s">
        <v>993</v>
      </c>
      <c r="C472" s="26" t="s">
        <v>996</v>
      </c>
      <c r="D472" s="46"/>
      <c r="E472" s="46"/>
      <c r="F472" s="46"/>
      <c r="G472" s="27" t="s">
        <v>62</v>
      </c>
      <c r="H472" s="28">
        <v>6.93</v>
      </c>
    </row>
    <row r="473" spans="1:8" ht="22.25" customHeight="1" x14ac:dyDescent="0.35">
      <c r="A473" s="25">
        <v>8872</v>
      </c>
      <c r="B473" s="26" t="s">
        <v>997</v>
      </c>
      <c r="C473" s="26" t="s">
        <v>998</v>
      </c>
      <c r="D473" s="27" t="s">
        <v>999</v>
      </c>
      <c r="E473" s="27" t="s">
        <v>1000</v>
      </c>
      <c r="F473" s="46"/>
      <c r="G473" s="27" t="s">
        <v>62</v>
      </c>
      <c r="H473" s="28">
        <v>49.42</v>
      </c>
    </row>
    <row r="474" spans="1:8" ht="33" customHeight="1" x14ac:dyDescent="0.35">
      <c r="A474" s="30">
        <v>8900</v>
      </c>
      <c r="B474" s="31" t="s">
        <v>1001</v>
      </c>
      <c r="C474" s="33" t="s">
        <v>1002</v>
      </c>
      <c r="D474" s="46"/>
      <c r="E474" s="30">
        <v>420</v>
      </c>
      <c r="F474" s="46"/>
      <c r="G474" s="32" t="s">
        <v>62</v>
      </c>
      <c r="H474" s="34">
        <v>467</v>
      </c>
    </row>
    <row r="475" spans="1:8" ht="33" customHeight="1" x14ac:dyDescent="0.35">
      <c r="A475" s="30">
        <v>8901</v>
      </c>
      <c r="B475" s="31" t="s">
        <v>1001</v>
      </c>
      <c r="C475" s="33" t="s">
        <v>1003</v>
      </c>
      <c r="D475" s="46"/>
      <c r="E475" s="30">
        <v>420</v>
      </c>
      <c r="F475" s="46"/>
      <c r="G475" s="32" t="s">
        <v>62</v>
      </c>
      <c r="H475" s="34">
        <v>489</v>
      </c>
    </row>
    <row r="476" spans="1:8" ht="33" customHeight="1" x14ac:dyDescent="0.35">
      <c r="A476" s="30">
        <v>8902</v>
      </c>
      <c r="B476" s="31" t="s">
        <v>1001</v>
      </c>
      <c r="C476" s="33" t="s">
        <v>1004</v>
      </c>
      <c r="D476" s="46"/>
      <c r="E476" s="30">
        <v>650</v>
      </c>
      <c r="F476" s="31" t="s">
        <v>1005</v>
      </c>
      <c r="G476" s="32" t="s">
        <v>62</v>
      </c>
      <c r="H476" s="34">
        <v>575</v>
      </c>
    </row>
    <row r="477" spans="1:8" ht="23" customHeight="1" x14ac:dyDescent="0.35">
      <c r="A477" s="25">
        <v>8903</v>
      </c>
      <c r="B477" s="26" t="s">
        <v>1001</v>
      </c>
      <c r="C477" s="26" t="s">
        <v>1006</v>
      </c>
      <c r="D477" s="46"/>
      <c r="E477" s="25">
        <v>650</v>
      </c>
      <c r="F477" s="26" t="s">
        <v>1007</v>
      </c>
      <c r="G477" s="27" t="s">
        <v>62</v>
      </c>
      <c r="H477" s="28">
        <v>585.47</v>
      </c>
    </row>
    <row r="478" spans="1:8" ht="33.75" customHeight="1" x14ac:dyDescent="0.35">
      <c r="A478" s="30">
        <v>8904</v>
      </c>
      <c r="B478" s="31" t="s">
        <v>1001</v>
      </c>
      <c r="C478" s="26" t="s">
        <v>1008</v>
      </c>
      <c r="D478" s="46"/>
      <c r="E478" s="30">
        <v>450</v>
      </c>
      <c r="F478" s="31" t="s">
        <v>1009</v>
      </c>
      <c r="G478" s="32" t="s">
        <v>62</v>
      </c>
      <c r="H478" s="34">
        <v>763.3</v>
      </c>
    </row>
    <row r="479" spans="1:8" ht="22.25" customHeight="1" x14ac:dyDescent="0.35">
      <c r="A479" s="25">
        <v>8905</v>
      </c>
      <c r="B479" s="26" t="s">
        <v>1001</v>
      </c>
      <c r="C479" s="26" t="s">
        <v>1010</v>
      </c>
      <c r="D479" s="46"/>
      <c r="E479" s="25">
        <v>250</v>
      </c>
      <c r="F479" s="46"/>
      <c r="G479" s="27" t="s">
        <v>62</v>
      </c>
      <c r="H479" s="28">
        <v>625.35</v>
      </c>
    </row>
    <row r="480" spans="1:8" ht="22.25" customHeight="1" x14ac:dyDescent="0.35">
      <c r="A480" s="25">
        <v>8906</v>
      </c>
      <c r="B480" s="26" t="s">
        <v>1011</v>
      </c>
      <c r="C480" s="26" t="s">
        <v>1012</v>
      </c>
      <c r="D480" s="46"/>
      <c r="E480" s="25">
        <v>310</v>
      </c>
      <c r="F480" s="46"/>
      <c r="G480" s="27" t="s">
        <v>62</v>
      </c>
      <c r="H480" s="28">
        <v>476.6</v>
      </c>
    </row>
    <row r="481" spans="1:8" ht="33" customHeight="1" x14ac:dyDescent="0.35">
      <c r="A481" s="30">
        <v>8907</v>
      </c>
      <c r="B481" s="31" t="s">
        <v>1011</v>
      </c>
      <c r="C481" s="33" t="s">
        <v>1013</v>
      </c>
      <c r="D481" s="46"/>
      <c r="E481" s="30">
        <v>350</v>
      </c>
      <c r="F481" s="46"/>
      <c r="G481" s="32" t="s">
        <v>62</v>
      </c>
      <c r="H481" s="34">
        <v>507.2</v>
      </c>
    </row>
    <row r="482" spans="1:8" ht="15.75" customHeight="1" x14ac:dyDescent="0.35">
      <c r="A482" s="25">
        <v>8908</v>
      </c>
      <c r="B482" s="26" t="s">
        <v>1014</v>
      </c>
      <c r="C482" s="26" t="s">
        <v>1015</v>
      </c>
      <c r="D482" s="27" t="s">
        <v>1016</v>
      </c>
      <c r="E482" s="25">
        <v>1890</v>
      </c>
      <c r="F482" s="26" t="s">
        <v>1017</v>
      </c>
      <c r="G482" s="27" t="s">
        <v>62</v>
      </c>
      <c r="H482" s="49">
        <v>2974.45</v>
      </c>
    </row>
    <row r="483" spans="1:8" ht="22.25" customHeight="1" x14ac:dyDescent="0.35">
      <c r="A483" s="25">
        <v>8909</v>
      </c>
      <c r="B483" s="26" t="s">
        <v>1001</v>
      </c>
      <c r="C483" s="26" t="s">
        <v>1018</v>
      </c>
      <c r="D483" s="27" t="s">
        <v>1016</v>
      </c>
      <c r="E483" s="25">
        <v>1890</v>
      </c>
      <c r="F483" s="26" t="s">
        <v>1019</v>
      </c>
      <c r="G483" s="27" t="s">
        <v>62</v>
      </c>
      <c r="H483" s="49">
        <v>5559.04</v>
      </c>
    </row>
    <row r="484" spans="1:8" ht="22.25" customHeight="1" x14ac:dyDescent="0.35">
      <c r="A484" s="25">
        <v>8910</v>
      </c>
      <c r="B484" s="26" t="s">
        <v>1020</v>
      </c>
      <c r="C484" s="26" t="s">
        <v>1021</v>
      </c>
      <c r="D484" s="27" t="s">
        <v>1022</v>
      </c>
      <c r="E484" s="25">
        <v>2850</v>
      </c>
      <c r="F484" s="26" t="s">
        <v>1019</v>
      </c>
      <c r="G484" s="27" t="s">
        <v>62</v>
      </c>
      <c r="H484" s="49">
        <v>10857.5</v>
      </c>
    </row>
    <row r="485" spans="1:8" ht="22.25" customHeight="1" x14ac:dyDescent="0.35">
      <c r="A485" s="25">
        <v>8911</v>
      </c>
      <c r="B485" s="26" t="s">
        <v>1023</v>
      </c>
      <c r="C485" s="26" t="s">
        <v>1024</v>
      </c>
      <c r="D485" s="27" t="s">
        <v>1025</v>
      </c>
      <c r="E485" s="25">
        <v>675</v>
      </c>
      <c r="F485" s="26" t="s">
        <v>1026</v>
      </c>
      <c r="G485" s="27" t="s">
        <v>62</v>
      </c>
      <c r="H485" s="28">
        <v>620.38</v>
      </c>
    </row>
    <row r="486" spans="1:8" ht="22.25" customHeight="1" x14ac:dyDescent="0.35">
      <c r="A486" s="25">
        <v>8912</v>
      </c>
      <c r="B486" s="26" t="s">
        <v>1023</v>
      </c>
      <c r="C486" s="26" t="s">
        <v>1027</v>
      </c>
      <c r="D486" s="27" t="s">
        <v>1025</v>
      </c>
      <c r="E486" s="25">
        <v>420</v>
      </c>
      <c r="F486" s="26" t="s">
        <v>1026</v>
      </c>
      <c r="G486" s="27" t="s">
        <v>62</v>
      </c>
      <c r="H486" s="28">
        <v>607.91999999999996</v>
      </c>
    </row>
    <row r="487" spans="1:8" ht="22.25" customHeight="1" x14ac:dyDescent="0.35">
      <c r="A487" s="25">
        <v>8913</v>
      </c>
      <c r="B487" s="26" t="s">
        <v>1001</v>
      </c>
      <c r="C487" s="26" t="s">
        <v>1028</v>
      </c>
      <c r="D487" s="46"/>
      <c r="E487" s="25">
        <v>726</v>
      </c>
      <c r="F487" s="46"/>
      <c r="G487" s="27" t="s">
        <v>62</v>
      </c>
      <c r="H487" s="28">
        <v>570.24</v>
      </c>
    </row>
    <row r="488" spans="1:8" ht="22.25" customHeight="1" x14ac:dyDescent="0.35">
      <c r="A488" s="25">
        <v>8914</v>
      </c>
      <c r="B488" s="26" t="s">
        <v>1029</v>
      </c>
      <c r="C488" s="26" t="s">
        <v>1030</v>
      </c>
      <c r="D488" s="46"/>
      <c r="E488" s="25">
        <v>669</v>
      </c>
      <c r="F488" s="46"/>
      <c r="G488" s="27" t="s">
        <v>62</v>
      </c>
      <c r="H488" s="49">
        <v>1318.11</v>
      </c>
    </row>
    <row r="489" spans="1:8" ht="22.25" customHeight="1" x14ac:dyDescent="0.35">
      <c r="A489" s="25">
        <v>8915</v>
      </c>
      <c r="B489" s="26" t="s">
        <v>1031</v>
      </c>
      <c r="C489" s="26" t="s">
        <v>1032</v>
      </c>
      <c r="D489" s="46"/>
      <c r="E489" s="25">
        <v>850</v>
      </c>
      <c r="F489" s="46"/>
      <c r="G489" s="27" t="s">
        <v>62</v>
      </c>
      <c r="H489" s="28">
        <v>738.12</v>
      </c>
    </row>
    <row r="490" spans="1:8" ht="22.25" customHeight="1" x14ac:dyDescent="0.35">
      <c r="A490" s="25">
        <v>8916</v>
      </c>
      <c r="B490" s="26" t="s">
        <v>1031</v>
      </c>
      <c r="C490" s="26" t="s">
        <v>1033</v>
      </c>
      <c r="D490" s="46"/>
      <c r="E490" s="25">
        <v>550</v>
      </c>
      <c r="F490" s="46"/>
      <c r="G490" s="27" t="s">
        <v>62</v>
      </c>
      <c r="H490" s="49">
        <v>1108.33</v>
      </c>
    </row>
    <row r="491" spans="1:8" ht="22.25" customHeight="1" x14ac:dyDescent="0.35">
      <c r="A491" s="25">
        <v>8917</v>
      </c>
      <c r="B491" s="26" t="s">
        <v>1034</v>
      </c>
      <c r="C491" s="26" t="s">
        <v>1035</v>
      </c>
      <c r="D491" s="46"/>
      <c r="E491" s="25">
        <v>290</v>
      </c>
      <c r="F491" s="46"/>
      <c r="G491" s="27" t="s">
        <v>62</v>
      </c>
      <c r="H491" s="28">
        <v>466.67</v>
      </c>
    </row>
    <row r="492" spans="1:8" ht="33" customHeight="1" x14ac:dyDescent="0.35">
      <c r="A492" s="30">
        <v>8918</v>
      </c>
      <c r="B492" s="31" t="s">
        <v>1036</v>
      </c>
      <c r="C492" s="92" t="s">
        <v>1037</v>
      </c>
      <c r="D492" s="46"/>
      <c r="E492" s="30">
        <v>1100</v>
      </c>
      <c r="F492" s="33" t="s">
        <v>1038</v>
      </c>
      <c r="G492" s="32" t="s">
        <v>62</v>
      </c>
      <c r="H492" s="93">
        <v>1376.74</v>
      </c>
    </row>
    <row r="493" spans="1:8" ht="33" customHeight="1" x14ac:dyDescent="0.35">
      <c r="A493" s="30">
        <v>8943</v>
      </c>
      <c r="B493" s="31" t="s">
        <v>1039</v>
      </c>
      <c r="C493" s="31" t="s">
        <v>1040</v>
      </c>
      <c r="D493" s="46"/>
      <c r="E493" s="30">
        <v>30</v>
      </c>
      <c r="F493" s="33" t="s">
        <v>1041</v>
      </c>
      <c r="G493" s="32" t="s">
        <v>62</v>
      </c>
      <c r="H493" s="34">
        <v>20.16</v>
      </c>
    </row>
    <row r="494" spans="1:8" ht="33" customHeight="1" x14ac:dyDescent="0.35">
      <c r="A494" s="30">
        <v>8944</v>
      </c>
      <c r="B494" s="31" t="s">
        <v>1042</v>
      </c>
      <c r="C494" s="31" t="s">
        <v>1043</v>
      </c>
      <c r="D494" s="46"/>
      <c r="E494" s="46"/>
      <c r="F494" s="33" t="s">
        <v>1044</v>
      </c>
      <c r="G494" s="32" t="s">
        <v>62</v>
      </c>
      <c r="H494" s="34">
        <v>14.84</v>
      </c>
    </row>
    <row r="495" spans="1:8" ht="22.25" customHeight="1" x14ac:dyDescent="0.35">
      <c r="A495" s="25">
        <v>8945</v>
      </c>
      <c r="B495" s="26" t="s">
        <v>1045</v>
      </c>
      <c r="C495" s="26" t="s">
        <v>1046</v>
      </c>
      <c r="D495" s="27" t="s">
        <v>1047</v>
      </c>
      <c r="E495" s="46"/>
      <c r="F495" s="26" t="s">
        <v>1048</v>
      </c>
      <c r="G495" s="27" t="s">
        <v>62</v>
      </c>
      <c r="H495" s="28">
        <v>6.44</v>
      </c>
    </row>
    <row r="496" spans="1:8" ht="14.5" customHeight="1" x14ac:dyDescent="0.35">
      <c r="A496" s="29"/>
      <c r="B496" s="29"/>
      <c r="C496" s="29"/>
      <c r="D496" s="29"/>
      <c r="E496" s="29"/>
      <c r="F496" s="29"/>
      <c r="G496" s="29"/>
      <c r="H496" s="29"/>
    </row>
  </sheetData>
  <mergeCells count="4">
    <mergeCell ref="H107:H109"/>
    <mergeCell ref="A276:A278"/>
    <mergeCell ref="A362:A366"/>
    <mergeCell ref="H394:H395"/>
  </mergeCells>
  <hyperlinks>
    <hyperlink ref="D31" r:id="rId1" display="https://en.wikipedia.org/wiki/EcoBoost" xr:uid="{8C77611E-51F1-4E29-895E-278E4AF56E8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4E1CA-6006-494F-AEDC-CC4079E792F3}">
  <dimension ref="A1:AI44"/>
  <sheetViews>
    <sheetView workbookViewId="0">
      <selection activeCell="A4" sqref="A4:B4"/>
    </sheetView>
  </sheetViews>
  <sheetFormatPr defaultRowHeight="14.5" x14ac:dyDescent="0.35"/>
  <cols>
    <col min="1" max="1" width="12.1796875" customWidth="1"/>
  </cols>
  <sheetData>
    <row r="1" spans="1:19" x14ac:dyDescent="0.35">
      <c r="A1" s="198" t="s">
        <v>9</v>
      </c>
      <c r="B1" s="198"/>
      <c r="C1" s="198"/>
      <c r="D1" s="198"/>
      <c r="E1" s="198"/>
      <c r="F1" s="198"/>
      <c r="G1" s="198"/>
      <c r="H1" s="198"/>
      <c r="I1" s="198"/>
      <c r="J1" s="198"/>
      <c r="K1" s="198"/>
      <c r="L1" s="198"/>
      <c r="M1" s="198"/>
      <c r="N1" s="198"/>
      <c r="O1" s="198"/>
      <c r="P1" s="198"/>
      <c r="Q1" s="198"/>
      <c r="R1" s="198"/>
      <c r="S1" s="198"/>
    </row>
    <row r="2" spans="1:19" x14ac:dyDescent="0.35">
      <c r="A2" s="199" t="s">
        <v>10</v>
      </c>
      <c r="B2" s="199"/>
      <c r="C2" s="199" t="s">
        <v>11</v>
      </c>
      <c r="D2" s="199"/>
      <c r="E2" s="199" t="s">
        <v>12</v>
      </c>
      <c r="F2" s="199"/>
      <c r="G2" s="199"/>
      <c r="H2" s="200" t="s">
        <v>13</v>
      </c>
      <c r="I2" s="200"/>
      <c r="J2" s="200"/>
      <c r="K2" s="200"/>
      <c r="L2" s="200"/>
      <c r="M2" s="200"/>
      <c r="N2" s="200"/>
      <c r="O2" s="201" t="s">
        <v>14</v>
      </c>
      <c r="P2" s="201" t="s">
        <v>15</v>
      </c>
      <c r="Q2" s="201" t="s">
        <v>16</v>
      </c>
      <c r="R2" s="201" t="s">
        <v>17</v>
      </c>
      <c r="S2" s="201" t="s">
        <v>18</v>
      </c>
    </row>
    <row r="3" spans="1:19" x14ac:dyDescent="0.35">
      <c r="A3" s="196"/>
      <c r="B3" s="196"/>
      <c r="C3" s="196"/>
      <c r="D3" s="196"/>
      <c r="E3" s="196"/>
      <c r="F3" s="196"/>
      <c r="G3" s="196"/>
      <c r="H3" s="7" t="s">
        <v>19</v>
      </c>
      <c r="I3" s="7" t="s">
        <v>20</v>
      </c>
      <c r="J3" s="7" t="s">
        <v>21</v>
      </c>
      <c r="K3" s="7" t="s">
        <v>20</v>
      </c>
      <c r="L3" s="7" t="s">
        <v>22</v>
      </c>
      <c r="M3" s="7" t="s">
        <v>23</v>
      </c>
      <c r="N3" s="7" t="s">
        <v>23</v>
      </c>
      <c r="O3" s="201"/>
      <c r="P3" s="201"/>
      <c r="Q3" s="201"/>
      <c r="R3" s="201"/>
      <c r="S3" s="201"/>
    </row>
    <row r="4" spans="1:19" x14ac:dyDescent="0.35">
      <c r="A4" s="170"/>
      <c r="B4" s="170"/>
      <c r="C4" s="170"/>
      <c r="D4" s="170"/>
      <c r="E4" s="170"/>
      <c r="F4" s="170"/>
      <c r="G4" s="170"/>
      <c r="H4" s="4"/>
      <c r="I4" s="4"/>
      <c r="J4" s="4"/>
      <c r="K4" s="4"/>
      <c r="L4" s="4"/>
      <c r="M4" s="4"/>
      <c r="N4" s="4"/>
      <c r="O4" s="2"/>
      <c r="P4" s="4">
        <f t="shared" ref="P4:P20" si="0">SUM(H4:N4)</f>
        <v>0</v>
      </c>
      <c r="Q4" s="2"/>
      <c r="R4" s="2"/>
      <c r="S4" s="6">
        <f t="shared" ref="S4:S20" si="1">O4*R4</f>
        <v>0</v>
      </c>
    </row>
    <row r="5" spans="1:19" x14ac:dyDescent="0.35">
      <c r="A5" s="170"/>
      <c r="B5" s="170"/>
      <c r="C5" s="170"/>
      <c r="D5" s="170"/>
      <c r="E5" s="170"/>
      <c r="F5" s="170"/>
      <c r="G5" s="170"/>
      <c r="H5" s="4"/>
      <c r="I5" s="4"/>
      <c r="J5" s="4"/>
      <c r="K5" s="4"/>
      <c r="L5" s="4"/>
      <c r="M5" s="4"/>
      <c r="N5" s="4"/>
      <c r="O5" s="2"/>
      <c r="P5" s="4">
        <f t="shared" si="0"/>
        <v>0</v>
      </c>
      <c r="Q5" s="2"/>
      <c r="R5" s="2"/>
      <c r="S5" s="6">
        <f t="shared" si="1"/>
        <v>0</v>
      </c>
    </row>
    <row r="6" spans="1:19" x14ac:dyDescent="0.35">
      <c r="A6" s="170"/>
      <c r="B6" s="170"/>
      <c r="C6" s="170"/>
      <c r="D6" s="170"/>
      <c r="E6" s="170"/>
      <c r="F6" s="170"/>
      <c r="G6" s="170"/>
      <c r="H6" s="4"/>
      <c r="I6" s="4"/>
      <c r="J6" s="4"/>
      <c r="K6" s="4"/>
      <c r="L6" s="4"/>
      <c r="M6" s="4"/>
      <c r="N6" s="4"/>
      <c r="O6" s="2"/>
      <c r="P6" s="4">
        <f t="shared" si="0"/>
        <v>0</v>
      </c>
      <c r="Q6" s="2"/>
      <c r="R6" s="2"/>
      <c r="S6" s="6">
        <f t="shared" si="1"/>
        <v>0</v>
      </c>
    </row>
    <row r="7" spans="1:19" x14ac:dyDescent="0.35">
      <c r="A7" s="170"/>
      <c r="B7" s="170"/>
      <c r="C7" s="170"/>
      <c r="D7" s="170"/>
      <c r="E7" s="170"/>
      <c r="F7" s="170"/>
      <c r="G7" s="170"/>
      <c r="H7" s="4"/>
      <c r="I7" s="4"/>
      <c r="J7" s="4"/>
      <c r="K7" s="4"/>
      <c r="L7" s="4"/>
      <c r="M7" s="4"/>
      <c r="N7" s="4"/>
      <c r="O7" s="2"/>
      <c r="P7" s="4">
        <f t="shared" si="0"/>
        <v>0</v>
      </c>
      <c r="Q7" s="2"/>
      <c r="R7" s="2"/>
      <c r="S7" s="6">
        <f t="shared" si="1"/>
        <v>0</v>
      </c>
    </row>
    <row r="8" spans="1:19" x14ac:dyDescent="0.35">
      <c r="A8" s="170"/>
      <c r="B8" s="170"/>
      <c r="C8" s="170"/>
      <c r="D8" s="170"/>
      <c r="E8" s="170"/>
      <c r="F8" s="170"/>
      <c r="G8" s="170"/>
      <c r="H8" s="4"/>
      <c r="I8" s="4"/>
      <c r="J8" s="4"/>
      <c r="K8" s="4"/>
      <c r="L8" s="4"/>
      <c r="M8" s="4"/>
      <c r="N8" s="4"/>
      <c r="O8" s="2"/>
      <c r="P8" s="4">
        <f t="shared" si="0"/>
        <v>0</v>
      </c>
      <c r="Q8" s="2"/>
      <c r="R8" s="2"/>
      <c r="S8" s="6">
        <f t="shared" si="1"/>
        <v>0</v>
      </c>
    </row>
    <row r="9" spans="1:19" x14ac:dyDescent="0.35">
      <c r="A9" s="170"/>
      <c r="B9" s="170"/>
      <c r="C9" s="170"/>
      <c r="D9" s="170"/>
      <c r="E9" s="170"/>
      <c r="F9" s="170"/>
      <c r="G9" s="170"/>
      <c r="H9" s="4"/>
      <c r="I9" s="4"/>
      <c r="J9" s="4"/>
      <c r="K9" s="4"/>
      <c r="L9" s="4"/>
      <c r="M9" s="4"/>
      <c r="N9" s="4"/>
      <c r="O9" s="2"/>
      <c r="P9" s="4">
        <f t="shared" si="0"/>
        <v>0</v>
      </c>
      <c r="Q9" s="2"/>
      <c r="R9" s="2"/>
      <c r="S9" s="6">
        <f t="shared" si="1"/>
        <v>0</v>
      </c>
    </row>
    <row r="10" spans="1:19" x14ac:dyDescent="0.35">
      <c r="A10" s="170"/>
      <c r="B10" s="170"/>
      <c r="C10" s="170"/>
      <c r="D10" s="170"/>
      <c r="E10" s="170"/>
      <c r="F10" s="170"/>
      <c r="G10" s="170"/>
      <c r="H10" s="4"/>
      <c r="I10" s="4"/>
      <c r="J10" s="4"/>
      <c r="K10" s="4"/>
      <c r="L10" s="4"/>
      <c r="M10" s="4"/>
      <c r="N10" s="4"/>
      <c r="O10" s="2"/>
      <c r="P10" s="4">
        <f t="shared" si="0"/>
        <v>0</v>
      </c>
      <c r="Q10" s="2"/>
      <c r="R10" s="2"/>
      <c r="S10" s="6">
        <f t="shared" si="1"/>
        <v>0</v>
      </c>
    </row>
    <row r="11" spans="1:19" x14ac:dyDescent="0.35">
      <c r="A11" s="170"/>
      <c r="B11" s="170"/>
      <c r="C11" s="170"/>
      <c r="D11" s="170"/>
      <c r="E11" s="170"/>
      <c r="F11" s="170"/>
      <c r="G11" s="170"/>
      <c r="H11" s="4"/>
      <c r="I11" s="4"/>
      <c r="J11" s="4"/>
      <c r="K11" s="4"/>
      <c r="L11" s="4"/>
      <c r="M11" s="4"/>
      <c r="N11" s="4"/>
      <c r="O11" s="2"/>
      <c r="P11" s="4">
        <f t="shared" si="0"/>
        <v>0</v>
      </c>
      <c r="Q11" s="2"/>
      <c r="R11" s="2"/>
      <c r="S11" s="6">
        <f t="shared" si="1"/>
        <v>0</v>
      </c>
    </row>
    <row r="12" spans="1:19" x14ac:dyDescent="0.35">
      <c r="A12" s="170"/>
      <c r="B12" s="170"/>
      <c r="C12" s="170"/>
      <c r="D12" s="170"/>
      <c r="E12" s="170"/>
      <c r="F12" s="170"/>
      <c r="G12" s="170"/>
      <c r="H12" s="4"/>
      <c r="I12" s="4"/>
      <c r="J12" s="4"/>
      <c r="K12" s="4"/>
      <c r="L12" s="4"/>
      <c r="M12" s="4"/>
      <c r="N12" s="4"/>
      <c r="O12" s="2"/>
      <c r="P12" s="4">
        <f t="shared" si="0"/>
        <v>0</v>
      </c>
      <c r="Q12" s="2"/>
      <c r="R12" s="2"/>
      <c r="S12" s="6">
        <f t="shared" si="1"/>
        <v>0</v>
      </c>
    </row>
    <row r="13" spans="1:19" x14ac:dyDescent="0.35">
      <c r="A13" s="170"/>
      <c r="B13" s="170"/>
      <c r="C13" s="170"/>
      <c r="D13" s="170"/>
      <c r="E13" s="170"/>
      <c r="F13" s="170"/>
      <c r="G13" s="170"/>
      <c r="H13" s="4"/>
      <c r="I13" s="4"/>
      <c r="J13" s="4"/>
      <c r="K13" s="4"/>
      <c r="L13" s="4"/>
      <c r="M13" s="4"/>
      <c r="N13" s="4"/>
      <c r="O13" s="2"/>
      <c r="P13" s="4">
        <f t="shared" si="0"/>
        <v>0</v>
      </c>
      <c r="Q13" s="2"/>
      <c r="R13" s="2"/>
      <c r="S13" s="6">
        <f t="shared" si="1"/>
        <v>0</v>
      </c>
    </row>
    <row r="14" spans="1:19" x14ac:dyDescent="0.35">
      <c r="A14" s="170"/>
      <c r="B14" s="170"/>
      <c r="C14" s="170"/>
      <c r="D14" s="170"/>
      <c r="E14" s="170"/>
      <c r="F14" s="170"/>
      <c r="G14" s="170"/>
      <c r="H14" s="4"/>
      <c r="I14" s="4"/>
      <c r="J14" s="4"/>
      <c r="K14" s="4"/>
      <c r="L14" s="4"/>
      <c r="M14" s="4"/>
      <c r="N14" s="4"/>
      <c r="O14" s="2"/>
      <c r="P14" s="4">
        <f t="shared" si="0"/>
        <v>0</v>
      </c>
      <c r="Q14" s="2"/>
      <c r="R14" s="2"/>
      <c r="S14" s="6">
        <f t="shared" si="1"/>
        <v>0</v>
      </c>
    </row>
    <row r="15" spans="1:19" x14ac:dyDescent="0.35">
      <c r="A15" s="170"/>
      <c r="B15" s="170"/>
      <c r="C15" s="170"/>
      <c r="D15" s="170"/>
      <c r="E15" s="170"/>
      <c r="F15" s="170"/>
      <c r="G15" s="170"/>
      <c r="H15" s="4"/>
      <c r="I15" s="4"/>
      <c r="J15" s="4"/>
      <c r="K15" s="4"/>
      <c r="L15" s="4"/>
      <c r="M15" s="4"/>
      <c r="N15" s="4"/>
      <c r="O15" s="2"/>
      <c r="P15" s="4">
        <f t="shared" si="0"/>
        <v>0</v>
      </c>
      <c r="Q15" s="2"/>
      <c r="R15" s="2"/>
      <c r="S15" s="6">
        <f t="shared" si="1"/>
        <v>0</v>
      </c>
    </row>
    <row r="16" spans="1:19" x14ac:dyDescent="0.35">
      <c r="A16" s="170"/>
      <c r="B16" s="170"/>
      <c r="C16" s="170"/>
      <c r="D16" s="170"/>
      <c r="E16" s="170"/>
      <c r="F16" s="170"/>
      <c r="G16" s="170"/>
      <c r="H16" s="4"/>
      <c r="I16" s="4"/>
      <c r="J16" s="4"/>
      <c r="K16" s="4"/>
      <c r="L16" s="4"/>
      <c r="M16" s="4"/>
      <c r="N16" s="4"/>
      <c r="O16" s="2"/>
      <c r="P16" s="4">
        <f t="shared" si="0"/>
        <v>0</v>
      </c>
      <c r="Q16" s="2"/>
      <c r="R16" s="2"/>
      <c r="S16" s="6">
        <f t="shared" si="1"/>
        <v>0</v>
      </c>
    </row>
    <row r="17" spans="1:19" x14ac:dyDescent="0.35">
      <c r="A17" s="170"/>
      <c r="B17" s="170"/>
      <c r="C17" s="170"/>
      <c r="D17" s="170"/>
      <c r="E17" s="170"/>
      <c r="F17" s="170"/>
      <c r="G17" s="170"/>
      <c r="H17" s="4"/>
      <c r="I17" s="4"/>
      <c r="J17" s="4"/>
      <c r="K17" s="4"/>
      <c r="L17" s="4"/>
      <c r="M17" s="4"/>
      <c r="N17" s="4"/>
      <c r="O17" s="2"/>
      <c r="P17" s="4">
        <f t="shared" si="0"/>
        <v>0</v>
      </c>
      <c r="Q17" s="2"/>
      <c r="R17" s="2"/>
      <c r="S17" s="6">
        <f t="shared" si="1"/>
        <v>0</v>
      </c>
    </row>
    <row r="18" spans="1:19" x14ac:dyDescent="0.35">
      <c r="A18" s="170"/>
      <c r="B18" s="170"/>
      <c r="C18" s="170"/>
      <c r="D18" s="170"/>
      <c r="E18" s="170"/>
      <c r="F18" s="170"/>
      <c r="G18" s="170"/>
      <c r="H18" s="4"/>
      <c r="I18" s="4"/>
      <c r="J18" s="4"/>
      <c r="K18" s="4"/>
      <c r="L18" s="4"/>
      <c r="M18" s="4"/>
      <c r="N18" s="4"/>
      <c r="O18" s="2"/>
      <c r="P18" s="4">
        <f t="shared" si="0"/>
        <v>0</v>
      </c>
      <c r="Q18" s="2"/>
      <c r="R18" s="2"/>
      <c r="S18" s="6">
        <f t="shared" si="1"/>
        <v>0</v>
      </c>
    </row>
    <row r="19" spans="1:19" x14ac:dyDescent="0.35">
      <c r="A19" s="170"/>
      <c r="B19" s="170"/>
      <c r="C19" s="170"/>
      <c r="D19" s="170"/>
      <c r="E19" s="170"/>
      <c r="F19" s="170"/>
      <c r="G19" s="170"/>
      <c r="H19" s="4"/>
      <c r="I19" s="4"/>
      <c r="J19" s="4"/>
      <c r="K19" s="4"/>
      <c r="L19" s="4"/>
      <c r="M19" s="4"/>
      <c r="N19" s="4"/>
      <c r="O19" s="2"/>
      <c r="P19" s="4">
        <f t="shared" si="0"/>
        <v>0</v>
      </c>
      <c r="Q19" s="2"/>
      <c r="R19" s="2"/>
      <c r="S19" s="6">
        <f t="shared" si="1"/>
        <v>0</v>
      </c>
    </row>
    <row r="20" spans="1:19" x14ac:dyDescent="0.35">
      <c r="A20" s="170"/>
      <c r="B20" s="170"/>
      <c r="C20" s="170"/>
      <c r="D20" s="170"/>
      <c r="E20" s="170"/>
      <c r="F20" s="170"/>
      <c r="G20" s="170"/>
      <c r="H20" s="4"/>
      <c r="I20" s="4"/>
      <c r="J20" s="4"/>
      <c r="K20" s="4"/>
      <c r="L20" s="4"/>
      <c r="M20" s="4"/>
      <c r="N20" s="4"/>
      <c r="O20" s="2"/>
      <c r="P20" s="4">
        <f t="shared" si="0"/>
        <v>0</v>
      </c>
      <c r="Q20" s="2"/>
      <c r="R20" s="2"/>
      <c r="S20" s="6">
        <f t="shared" si="1"/>
        <v>0</v>
      </c>
    </row>
    <row r="21" spans="1:19" x14ac:dyDescent="0.35">
      <c r="A21" s="189" t="s">
        <v>38</v>
      </c>
      <c r="B21" s="189"/>
      <c r="C21" s="189"/>
      <c r="D21" s="189"/>
      <c r="E21" s="189"/>
      <c r="F21" s="189"/>
      <c r="G21" s="189"/>
      <c r="H21" s="189"/>
      <c r="I21" s="189"/>
      <c r="J21" s="189"/>
      <c r="K21" s="189"/>
      <c r="L21" s="189"/>
      <c r="M21" s="189"/>
      <c r="N21" s="189"/>
      <c r="O21" s="189"/>
      <c r="P21" s="189"/>
      <c r="Q21" s="189"/>
      <c r="R21" s="189"/>
      <c r="S21" s="5">
        <f>SUM(S4:S20)</f>
        <v>0</v>
      </c>
    </row>
    <row r="22" spans="1:19" x14ac:dyDescent="0.35">
      <c r="A22" s="198" t="s">
        <v>25</v>
      </c>
      <c r="B22" s="198"/>
      <c r="C22" s="198"/>
      <c r="D22" s="198"/>
      <c r="E22" s="198"/>
      <c r="F22" s="198"/>
      <c r="G22" s="198"/>
      <c r="H22" s="198"/>
      <c r="I22" s="198"/>
      <c r="J22" s="198"/>
      <c r="K22" s="198"/>
      <c r="L22" s="198"/>
      <c r="M22" s="198"/>
      <c r="N22" s="198"/>
      <c r="O22" s="198"/>
      <c r="P22" s="198"/>
      <c r="Q22" s="198"/>
      <c r="R22" s="198"/>
      <c r="S22" s="198"/>
    </row>
    <row r="23" spans="1:19" x14ac:dyDescent="0.35">
      <c r="A23" s="196" t="s">
        <v>26</v>
      </c>
      <c r="B23" s="196"/>
      <c r="C23" s="196"/>
      <c r="D23" s="196" t="s">
        <v>27</v>
      </c>
      <c r="E23" s="196"/>
      <c r="F23" s="197" t="s">
        <v>28</v>
      </c>
      <c r="G23" s="197"/>
      <c r="H23" s="197"/>
      <c r="I23" s="196" t="s">
        <v>29</v>
      </c>
      <c r="J23" s="196"/>
      <c r="K23" s="196"/>
      <c r="L23" s="196"/>
      <c r="M23" s="196"/>
      <c r="N23" s="196"/>
      <c r="O23" s="196"/>
      <c r="P23" s="197" t="s">
        <v>30</v>
      </c>
      <c r="Q23" s="197" t="s">
        <v>31</v>
      </c>
      <c r="R23" s="196" t="s">
        <v>18</v>
      </c>
      <c r="S23" s="196"/>
    </row>
    <row r="24" spans="1:19" ht="20.5" customHeight="1" x14ac:dyDescent="0.35">
      <c r="A24" s="196"/>
      <c r="B24" s="196"/>
      <c r="C24" s="196"/>
      <c r="D24" s="196"/>
      <c r="E24" s="196"/>
      <c r="F24" s="197"/>
      <c r="G24" s="197"/>
      <c r="H24" s="197"/>
      <c r="I24" s="7" t="s">
        <v>19</v>
      </c>
      <c r="J24" s="7" t="s">
        <v>20</v>
      </c>
      <c r="K24" s="7" t="s">
        <v>21</v>
      </c>
      <c r="L24" s="7" t="s">
        <v>20</v>
      </c>
      <c r="M24" s="7" t="s">
        <v>22</v>
      </c>
      <c r="N24" s="7" t="s">
        <v>23</v>
      </c>
      <c r="O24" s="7" t="s">
        <v>23</v>
      </c>
      <c r="P24" s="197"/>
      <c r="Q24" s="197"/>
      <c r="R24" s="196"/>
      <c r="S24" s="196"/>
    </row>
    <row r="25" spans="1:19" x14ac:dyDescent="0.35">
      <c r="A25" s="170"/>
      <c r="B25" s="170"/>
      <c r="C25" s="170"/>
      <c r="D25" s="170"/>
      <c r="E25" s="170"/>
      <c r="F25" s="170"/>
      <c r="G25" s="170"/>
      <c r="H25" s="170"/>
      <c r="I25" s="4"/>
      <c r="J25" s="4"/>
      <c r="K25" s="4"/>
      <c r="L25" s="4"/>
      <c r="M25" s="4"/>
      <c r="N25" s="4"/>
      <c r="O25" s="4"/>
      <c r="P25" s="4"/>
      <c r="Q25" s="6"/>
      <c r="R25" s="195">
        <f t="shared" ref="R25:R41" si="2">P25*Q25</f>
        <v>0</v>
      </c>
      <c r="S25" s="170"/>
    </row>
    <row r="26" spans="1:19" x14ac:dyDescent="0.35">
      <c r="A26" s="170"/>
      <c r="B26" s="170"/>
      <c r="C26" s="170"/>
      <c r="D26" s="170"/>
      <c r="E26" s="170"/>
      <c r="F26" s="170"/>
      <c r="G26" s="170"/>
      <c r="H26" s="170"/>
      <c r="I26" s="4"/>
      <c r="J26" s="4"/>
      <c r="K26" s="4"/>
      <c r="L26" s="4"/>
      <c r="M26" s="4"/>
      <c r="N26" s="4"/>
      <c r="O26" s="4"/>
      <c r="P26" s="4"/>
      <c r="Q26" s="6"/>
      <c r="R26" s="195">
        <f t="shared" si="2"/>
        <v>0</v>
      </c>
      <c r="S26" s="170"/>
    </row>
    <row r="27" spans="1:19" x14ac:dyDescent="0.35">
      <c r="A27" s="170"/>
      <c r="B27" s="170"/>
      <c r="C27" s="170"/>
      <c r="D27" s="170"/>
      <c r="E27" s="170"/>
      <c r="F27" s="170"/>
      <c r="G27" s="170"/>
      <c r="H27" s="170"/>
      <c r="I27" s="4"/>
      <c r="J27" s="4"/>
      <c r="K27" s="4"/>
      <c r="L27" s="4"/>
      <c r="M27" s="4"/>
      <c r="N27" s="4"/>
      <c r="O27" s="4"/>
      <c r="P27" s="4"/>
      <c r="Q27" s="6"/>
      <c r="R27" s="195">
        <f t="shared" si="2"/>
        <v>0</v>
      </c>
      <c r="S27" s="170"/>
    </row>
    <row r="28" spans="1:19" x14ac:dyDescent="0.35">
      <c r="A28" s="170"/>
      <c r="B28" s="170"/>
      <c r="C28" s="170"/>
      <c r="D28" s="170"/>
      <c r="E28" s="170"/>
      <c r="F28" s="170"/>
      <c r="G28" s="170"/>
      <c r="H28" s="170"/>
      <c r="I28" s="4"/>
      <c r="J28" s="4"/>
      <c r="K28" s="4"/>
      <c r="L28" s="4"/>
      <c r="M28" s="4"/>
      <c r="N28" s="4"/>
      <c r="O28" s="4"/>
      <c r="P28" s="4"/>
      <c r="Q28" s="6"/>
      <c r="R28" s="195">
        <f t="shared" si="2"/>
        <v>0</v>
      </c>
      <c r="S28" s="170"/>
    </row>
    <row r="29" spans="1:19" x14ac:dyDescent="0.35">
      <c r="A29" s="170"/>
      <c r="B29" s="170"/>
      <c r="C29" s="170"/>
      <c r="D29" s="170"/>
      <c r="E29" s="170"/>
      <c r="F29" s="170"/>
      <c r="G29" s="170"/>
      <c r="H29" s="170"/>
      <c r="I29" s="4"/>
      <c r="J29" s="4"/>
      <c r="K29" s="4"/>
      <c r="L29" s="4"/>
      <c r="M29" s="4"/>
      <c r="N29" s="4"/>
      <c r="O29" s="4"/>
      <c r="P29" s="4"/>
      <c r="Q29" s="6"/>
      <c r="R29" s="195">
        <f t="shared" si="2"/>
        <v>0</v>
      </c>
      <c r="S29" s="170"/>
    </row>
    <row r="30" spans="1:19" x14ac:dyDescent="0.35">
      <c r="A30" s="170"/>
      <c r="B30" s="170"/>
      <c r="C30" s="170"/>
      <c r="D30" s="170"/>
      <c r="E30" s="170"/>
      <c r="F30" s="170"/>
      <c r="G30" s="170"/>
      <c r="H30" s="170"/>
      <c r="I30" s="4"/>
      <c r="J30" s="4"/>
      <c r="K30" s="4"/>
      <c r="L30" s="4"/>
      <c r="M30" s="4"/>
      <c r="N30" s="4"/>
      <c r="O30" s="4"/>
      <c r="P30" s="4"/>
      <c r="Q30" s="6"/>
      <c r="R30" s="195">
        <f t="shared" si="2"/>
        <v>0</v>
      </c>
      <c r="S30" s="170"/>
    </row>
    <row r="31" spans="1:19" x14ac:dyDescent="0.35">
      <c r="A31" s="170"/>
      <c r="B31" s="170"/>
      <c r="C31" s="170"/>
      <c r="D31" s="170"/>
      <c r="E31" s="170"/>
      <c r="F31" s="170"/>
      <c r="G31" s="170"/>
      <c r="H31" s="170"/>
      <c r="I31" s="4"/>
      <c r="J31" s="4"/>
      <c r="K31" s="4"/>
      <c r="L31" s="4"/>
      <c r="M31" s="4"/>
      <c r="N31" s="4"/>
      <c r="O31" s="4"/>
      <c r="P31" s="4"/>
      <c r="Q31" s="6"/>
      <c r="R31" s="195">
        <f t="shared" si="2"/>
        <v>0</v>
      </c>
      <c r="S31" s="170"/>
    </row>
    <row r="32" spans="1:19" x14ac:dyDescent="0.35">
      <c r="A32" s="170"/>
      <c r="B32" s="170"/>
      <c r="C32" s="170"/>
      <c r="D32" s="170"/>
      <c r="E32" s="170"/>
      <c r="F32" s="170"/>
      <c r="G32" s="170"/>
      <c r="H32" s="170"/>
      <c r="I32" s="4"/>
      <c r="J32" s="4"/>
      <c r="K32" s="4"/>
      <c r="L32" s="4"/>
      <c r="M32" s="4"/>
      <c r="N32" s="4"/>
      <c r="O32" s="4"/>
      <c r="P32" s="4"/>
      <c r="Q32" s="6"/>
      <c r="R32" s="195">
        <f t="shared" si="2"/>
        <v>0</v>
      </c>
      <c r="S32" s="170"/>
    </row>
    <row r="33" spans="1:35" x14ac:dyDescent="0.35">
      <c r="A33" s="170"/>
      <c r="B33" s="170"/>
      <c r="C33" s="170"/>
      <c r="D33" s="170"/>
      <c r="E33" s="170"/>
      <c r="F33" s="170"/>
      <c r="G33" s="170"/>
      <c r="H33" s="170"/>
      <c r="I33" s="4"/>
      <c r="J33" s="4"/>
      <c r="K33" s="4"/>
      <c r="L33" s="4"/>
      <c r="M33" s="4"/>
      <c r="N33" s="4"/>
      <c r="O33" s="4"/>
      <c r="P33" s="4"/>
      <c r="Q33" s="6"/>
      <c r="R33" s="195">
        <f t="shared" si="2"/>
        <v>0</v>
      </c>
      <c r="S33" s="170"/>
    </row>
    <row r="34" spans="1:35" x14ac:dyDescent="0.35">
      <c r="A34" s="170"/>
      <c r="B34" s="170"/>
      <c r="C34" s="170"/>
      <c r="D34" s="170"/>
      <c r="E34" s="170"/>
      <c r="F34" s="170"/>
      <c r="G34" s="170"/>
      <c r="H34" s="170"/>
      <c r="I34" s="4"/>
      <c r="J34" s="4"/>
      <c r="K34" s="4"/>
      <c r="L34" s="4"/>
      <c r="M34" s="4"/>
      <c r="N34" s="4"/>
      <c r="O34" s="4"/>
      <c r="P34" s="4"/>
      <c r="Q34" s="6"/>
      <c r="R34" s="195">
        <f t="shared" si="2"/>
        <v>0</v>
      </c>
      <c r="S34" s="170"/>
    </row>
    <row r="35" spans="1:35" x14ac:dyDescent="0.35">
      <c r="A35" s="170"/>
      <c r="B35" s="170"/>
      <c r="C35" s="170"/>
      <c r="D35" s="170"/>
      <c r="E35" s="170"/>
      <c r="F35" s="170"/>
      <c r="G35" s="170"/>
      <c r="H35" s="170"/>
      <c r="I35" s="4"/>
      <c r="J35" s="4"/>
      <c r="K35" s="4"/>
      <c r="L35" s="4"/>
      <c r="M35" s="4"/>
      <c r="N35" s="4"/>
      <c r="O35" s="4"/>
      <c r="P35" s="4"/>
      <c r="Q35" s="6"/>
      <c r="R35" s="195">
        <f t="shared" si="2"/>
        <v>0</v>
      </c>
      <c r="S35" s="170"/>
    </row>
    <row r="36" spans="1:35" x14ac:dyDescent="0.35">
      <c r="A36" s="170"/>
      <c r="B36" s="170"/>
      <c r="C36" s="170"/>
      <c r="D36" s="170"/>
      <c r="E36" s="170"/>
      <c r="F36" s="170"/>
      <c r="G36" s="170"/>
      <c r="H36" s="170"/>
      <c r="I36" s="4"/>
      <c r="J36" s="4"/>
      <c r="K36" s="4"/>
      <c r="L36" s="4"/>
      <c r="M36" s="4"/>
      <c r="N36" s="4"/>
      <c r="O36" s="4"/>
      <c r="P36" s="4"/>
      <c r="Q36" s="6"/>
      <c r="R36" s="195">
        <f t="shared" si="2"/>
        <v>0</v>
      </c>
      <c r="S36" s="170"/>
    </row>
    <row r="37" spans="1:35" x14ac:dyDescent="0.35">
      <c r="A37" s="170"/>
      <c r="B37" s="170"/>
      <c r="C37" s="170"/>
      <c r="D37" s="170"/>
      <c r="E37" s="170"/>
      <c r="F37" s="170"/>
      <c r="G37" s="170"/>
      <c r="H37" s="170"/>
      <c r="I37" s="4"/>
      <c r="J37" s="4"/>
      <c r="K37" s="4"/>
      <c r="L37" s="4"/>
      <c r="M37" s="4"/>
      <c r="N37" s="4"/>
      <c r="O37" s="4"/>
      <c r="P37" s="4"/>
      <c r="Q37" s="6"/>
      <c r="R37" s="195">
        <f t="shared" si="2"/>
        <v>0</v>
      </c>
      <c r="S37" s="170"/>
    </row>
    <row r="38" spans="1:35" x14ac:dyDescent="0.35">
      <c r="A38" s="170"/>
      <c r="B38" s="170"/>
      <c r="C38" s="170"/>
      <c r="D38" s="170"/>
      <c r="E38" s="170"/>
      <c r="F38" s="170"/>
      <c r="G38" s="170"/>
      <c r="H38" s="170"/>
      <c r="I38" s="4"/>
      <c r="J38" s="4"/>
      <c r="K38" s="4"/>
      <c r="L38" s="4"/>
      <c r="M38" s="4"/>
      <c r="N38" s="4"/>
      <c r="O38" s="4"/>
      <c r="P38" s="4"/>
      <c r="Q38" s="6"/>
      <c r="R38" s="195">
        <f t="shared" si="2"/>
        <v>0</v>
      </c>
      <c r="S38" s="170"/>
    </row>
    <row r="39" spans="1:35" x14ac:dyDescent="0.35">
      <c r="A39" s="170"/>
      <c r="B39" s="170"/>
      <c r="C39" s="170"/>
      <c r="D39" s="170"/>
      <c r="E39" s="170"/>
      <c r="F39" s="170"/>
      <c r="G39" s="170"/>
      <c r="H39" s="170"/>
      <c r="I39" s="4"/>
      <c r="J39" s="4"/>
      <c r="K39" s="4"/>
      <c r="L39" s="4"/>
      <c r="M39" s="4"/>
      <c r="N39" s="4"/>
      <c r="O39" s="4"/>
      <c r="P39" s="4"/>
      <c r="Q39" s="6"/>
      <c r="R39" s="195">
        <f t="shared" si="2"/>
        <v>0</v>
      </c>
      <c r="S39" s="170"/>
    </row>
    <row r="40" spans="1:35" x14ac:dyDescent="0.35">
      <c r="A40" s="170"/>
      <c r="B40" s="170"/>
      <c r="C40" s="170"/>
      <c r="D40" s="170"/>
      <c r="E40" s="170"/>
      <c r="F40" s="170"/>
      <c r="G40" s="170"/>
      <c r="H40" s="170"/>
      <c r="I40" s="4"/>
      <c r="J40" s="4"/>
      <c r="K40" s="4"/>
      <c r="L40" s="4"/>
      <c r="M40" s="4"/>
      <c r="N40" s="4"/>
      <c r="O40" s="4"/>
      <c r="P40" s="4"/>
      <c r="Q40" s="6"/>
      <c r="R40" s="195">
        <f t="shared" si="2"/>
        <v>0</v>
      </c>
      <c r="S40" s="170"/>
    </row>
    <row r="41" spans="1:35" x14ac:dyDescent="0.35">
      <c r="A41" s="170"/>
      <c r="B41" s="170"/>
      <c r="C41" s="170"/>
      <c r="D41" s="170"/>
      <c r="E41" s="170"/>
      <c r="F41" s="170"/>
      <c r="G41" s="170"/>
      <c r="H41" s="170"/>
      <c r="I41" s="4"/>
      <c r="J41" s="4"/>
      <c r="K41" s="4"/>
      <c r="L41" s="4"/>
      <c r="M41" s="4"/>
      <c r="N41" s="4"/>
      <c r="O41" s="4"/>
      <c r="P41" s="4"/>
      <c r="Q41" s="6"/>
      <c r="R41" s="195">
        <f t="shared" si="2"/>
        <v>0</v>
      </c>
      <c r="S41" s="170"/>
    </row>
    <row r="42" spans="1:35" x14ac:dyDescent="0.35">
      <c r="A42" s="190" t="s">
        <v>39</v>
      </c>
      <c r="B42" s="191"/>
      <c r="C42" s="191"/>
      <c r="D42" s="191"/>
      <c r="E42" s="191"/>
      <c r="F42" s="191"/>
      <c r="G42" s="191"/>
      <c r="H42" s="191"/>
      <c r="I42" s="191"/>
      <c r="J42" s="191"/>
      <c r="K42" s="191"/>
      <c r="L42" s="191"/>
      <c r="M42" s="191"/>
      <c r="N42" s="191"/>
      <c r="O42" s="191"/>
      <c r="P42" s="191"/>
      <c r="Q42" s="192"/>
      <c r="R42" s="193">
        <f>SUM(R25:S41)</f>
        <v>0</v>
      </c>
      <c r="S42" s="194"/>
    </row>
    <row r="44" spans="1:35" x14ac:dyDescent="0.35">
      <c r="Q44" s="189" t="s">
        <v>38</v>
      </c>
      <c r="R44" s="189"/>
      <c r="S44" s="189"/>
      <c r="T44" s="189"/>
      <c r="U44" s="189"/>
      <c r="V44" s="189"/>
      <c r="W44" s="189"/>
      <c r="X44" s="189"/>
      <c r="Y44" s="189"/>
      <c r="Z44" s="189"/>
      <c r="AA44" s="189"/>
      <c r="AB44" s="189"/>
      <c r="AC44" s="189"/>
      <c r="AD44" s="189"/>
      <c r="AE44" s="189"/>
      <c r="AF44" s="189"/>
      <c r="AG44" s="189"/>
      <c r="AH44" s="189"/>
      <c r="AI44" s="5">
        <f>SUM(AI27:AI43)</f>
        <v>0</v>
      </c>
    </row>
  </sheetData>
  <mergeCells count="141">
    <mergeCell ref="A4:B4"/>
    <mergeCell ref="C4:D4"/>
    <mergeCell ref="E4:G4"/>
    <mergeCell ref="A5:B5"/>
    <mergeCell ref="C5:D5"/>
    <mergeCell ref="E5:G5"/>
    <mergeCell ref="A1:S1"/>
    <mergeCell ref="A2:B3"/>
    <mergeCell ref="C2:D3"/>
    <mergeCell ref="E2:G3"/>
    <mergeCell ref="H2:N2"/>
    <mergeCell ref="O2:O3"/>
    <mergeCell ref="P2:P3"/>
    <mergeCell ref="Q2:Q3"/>
    <mergeCell ref="R2:R3"/>
    <mergeCell ref="S2:S3"/>
    <mergeCell ref="A8:B8"/>
    <mergeCell ref="C8:D8"/>
    <mergeCell ref="E8:G8"/>
    <mergeCell ref="A9:B9"/>
    <mergeCell ref="C9:D9"/>
    <mergeCell ref="E9:G9"/>
    <mergeCell ref="A6:B6"/>
    <mergeCell ref="C6:D6"/>
    <mergeCell ref="E6:G6"/>
    <mergeCell ref="A7:B7"/>
    <mergeCell ref="C7:D7"/>
    <mergeCell ref="E7:G7"/>
    <mergeCell ref="A12:B12"/>
    <mergeCell ref="C12:D12"/>
    <mergeCell ref="E12:G12"/>
    <mergeCell ref="A13:B13"/>
    <mergeCell ref="C13:D13"/>
    <mergeCell ref="E13:G13"/>
    <mergeCell ref="A10:B10"/>
    <mergeCell ref="C10:D10"/>
    <mergeCell ref="E10:G10"/>
    <mergeCell ref="A11:B11"/>
    <mergeCell ref="C11:D11"/>
    <mergeCell ref="E11:G11"/>
    <mergeCell ref="A16:B16"/>
    <mergeCell ref="C16:D16"/>
    <mergeCell ref="E16:G16"/>
    <mergeCell ref="A17:B17"/>
    <mergeCell ref="C17:D17"/>
    <mergeCell ref="E17:G17"/>
    <mergeCell ref="A14:B14"/>
    <mergeCell ref="C14:D14"/>
    <mergeCell ref="E14:G14"/>
    <mergeCell ref="A15:B15"/>
    <mergeCell ref="C15:D15"/>
    <mergeCell ref="E15:G15"/>
    <mergeCell ref="A20:B20"/>
    <mergeCell ref="C20:D20"/>
    <mergeCell ref="E20:G20"/>
    <mergeCell ref="A21:R21"/>
    <mergeCell ref="A22:S22"/>
    <mergeCell ref="A18:B18"/>
    <mergeCell ref="C18:D18"/>
    <mergeCell ref="E18:G18"/>
    <mergeCell ref="A19:B19"/>
    <mergeCell ref="C19:D19"/>
    <mergeCell ref="E19:G19"/>
    <mergeCell ref="R23:S24"/>
    <mergeCell ref="A25:C25"/>
    <mergeCell ref="D25:E25"/>
    <mergeCell ref="F25:H25"/>
    <mergeCell ref="R25:S25"/>
    <mergeCell ref="A26:C26"/>
    <mergeCell ref="D26:E26"/>
    <mergeCell ref="F26:H26"/>
    <mergeCell ref="R26:S26"/>
    <mergeCell ref="A23:C24"/>
    <mergeCell ref="D23:E24"/>
    <mergeCell ref="F23:H24"/>
    <mergeCell ref="I23:O23"/>
    <mergeCell ref="P23:P24"/>
    <mergeCell ref="Q23:Q24"/>
    <mergeCell ref="A29:C29"/>
    <mergeCell ref="D29:E29"/>
    <mergeCell ref="F29:H29"/>
    <mergeCell ref="R29:S29"/>
    <mergeCell ref="A30:C30"/>
    <mergeCell ref="D30:E30"/>
    <mergeCell ref="F30:H30"/>
    <mergeCell ref="R30:S30"/>
    <mergeCell ref="A27:C27"/>
    <mergeCell ref="D27:E27"/>
    <mergeCell ref="F27:H27"/>
    <mergeCell ref="R27:S27"/>
    <mergeCell ref="A28:C28"/>
    <mergeCell ref="D28:E28"/>
    <mergeCell ref="F28:H28"/>
    <mergeCell ref="R28:S28"/>
    <mergeCell ref="A33:C33"/>
    <mergeCell ref="D33:E33"/>
    <mergeCell ref="F33:H33"/>
    <mergeCell ref="R33:S33"/>
    <mergeCell ref="A34:C34"/>
    <mergeCell ref="D34:E34"/>
    <mergeCell ref="F34:H34"/>
    <mergeCell ref="R34:S34"/>
    <mergeCell ref="A31:C31"/>
    <mergeCell ref="D31:E31"/>
    <mergeCell ref="F31:H31"/>
    <mergeCell ref="R31:S31"/>
    <mergeCell ref="A32:C32"/>
    <mergeCell ref="D32:E32"/>
    <mergeCell ref="F32:H32"/>
    <mergeCell ref="R32:S32"/>
    <mergeCell ref="A37:C37"/>
    <mergeCell ref="D37:E37"/>
    <mergeCell ref="F37:H37"/>
    <mergeCell ref="R37:S37"/>
    <mergeCell ref="A38:C38"/>
    <mergeCell ref="D38:E38"/>
    <mergeCell ref="F38:H38"/>
    <mergeCell ref="R38:S38"/>
    <mergeCell ref="A35:C35"/>
    <mergeCell ref="D35:E35"/>
    <mergeCell ref="F35:H35"/>
    <mergeCell ref="R35:S35"/>
    <mergeCell ref="A36:C36"/>
    <mergeCell ref="D36:E36"/>
    <mergeCell ref="F36:H36"/>
    <mergeCell ref="R36:S36"/>
    <mergeCell ref="Q44:AH44"/>
    <mergeCell ref="A42:Q42"/>
    <mergeCell ref="R42:S42"/>
    <mergeCell ref="A41:C41"/>
    <mergeCell ref="D41:E41"/>
    <mergeCell ref="F41:H41"/>
    <mergeCell ref="R41:S41"/>
    <mergeCell ref="A39:C39"/>
    <mergeCell ref="D39:E39"/>
    <mergeCell ref="F39:H39"/>
    <mergeCell ref="R39:S39"/>
    <mergeCell ref="A40:C40"/>
    <mergeCell ref="D40:E40"/>
    <mergeCell ref="F40:H40"/>
    <mergeCell ref="R40:S40"/>
  </mergeCells>
  <pageMargins left="0.7" right="0.7" top="0.75" bottom="0.75" header="0.3" footer="0.3"/>
  <pageSetup paperSize="1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1ECB8DA5D31734896C6E42E85277A5B" ma:contentTypeVersion="9" ma:contentTypeDescription="Create a new document." ma:contentTypeScope="" ma:versionID="7327e084a017e533b11d6377eeb28164">
  <xsd:schema xmlns:xsd="http://www.w3.org/2001/XMLSchema" xmlns:xs="http://www.w3.org/2001/XMLSchema" xmlns:p="http://schemas.microsoft.com/office/2006/metadata/properties" xmlns:ns2="07d3cf44-ec7d-4163-b840-88e1cb8d3b3b" xmlns:ns3="1e85b661-d731-4d3b-a463-3441944861be" targetNamespace="http://schemas.microsoft.com/office/2006/metadata/properties" ma:root="true" ma:fieldsID="8ff6fb05b6432ee7852e7e9df9591a3e" ns2:_="" ns3:_="">
    <xsd:import namespace="07d3cf44-ec7d-4163-b840-88e1cb8d3b3b"/>
    <xsd:import namespace="1e85b661-d731-4d3b-a463-3441944861b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3cf44-ec7d-4163-b840-88e1cb8d3b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85b661-d731-4d3b-a463-3441944861b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628BE9-7585-4C2F-85A1-48C2CEAD4641}">
  <ds:schemaRefs>
    <ds:schemaRef ds:uri="http://schemas.microsoft.com/sharepoint/v3/contenttype/forms"/>
  </ds:schemaRefs>
</ds:datastoreItem>
</file>

<file path=customXml/itemProps2.xml><?xml version="1.0" encoding="utf-8"?>
<ds:datastoreItem xmlns:ds="http://schemas.openxmlformats.org/officeDocument/2006/customXml" ds:itemID="{ED2D1E3C-2F0A-4A68-8573-5E3E74268D20}">
  <ds:schemaRefs>
    <ds:schemaRef ds:uri="http://schemas.microsoft.com/sharepoint/events"/>
  </ds:schemaRefs>
</ds:datastoreItem>
</file>

<file path=customXml/itemProps3.xml><?xml version="1.0" encoding="utf-8"?>
<ds:datastoreItem xmlns:ds="http://schemas.openxmlformats.org/officeDocument/2006/customXml" ds:itemID="{1ECD7894-02BE-45DB-A916-417405BAA051}"/>
</file>

<file path=customXml/itemProps4.xml><?xml version="1.0" encoding="utf-8"?>
<ds:datastoreItem xmlns:ds="http://schemas.openxmlformats.org/officeDocument/2006/customXml" ds:itemID="{4AF7F90C-832B-434B-B7E0-830A1D16844F}">
  <ds:schemaRefs>
    <ds:schemaRef ds:uri="http://purl.org/dc/dcmitype/"/>
    <ds:schemaRef ds:uri="http://schemas.microsoft.com/office/2006/documentManagement/types"/>
    <ds:schemaRef ds:uri="http://purl.org/dc/elements/1.1/"/>
    <ds:schemaRef ds:uri="http://schemas.microsoft.com/sharepoint/v3"/>
    <ds:schemaRef ds:uri="http://purl.org/dc/terms/"/>
    <ds:schemaRef ds:uri="http://schemas.microsoft.com/office/2006/metadata/properties"/>
    <ds:schemaRef ds:uri="http://schemas.openxmlformats.org/package/2006/metadata/core-properties"/>
    <ds:schemaRef ds:uri="http://schemas.microsoft.com/office/infopath/2007/PartnerControls"/>
    <ds:schemaRef ds:uri="2d9f89c1-6245-4bff-a5c7-a08a1a527e77"/>
    <ds:schemaRef ds:uri="d2499737-a1bf-44bc-9c13-fb4019899947"/>
    <ds:schemaRef ds:uri="http://www.w3.org/XML/1998/namespace"/>
    <ds:schemaRef ds:uri="3cd28d9a-a9b0-4b43-a860-e2790c5fb36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Sheet3</vt:lpstr>
      <vt:lpstr>Sheet2</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Siwek, Martin</dc:creator>
  <cp:keywords/>
  <dc:description/>
  <cp:lastModifiedBy>Michelle Esper-Martin</cp:lastModifiedBy>
  <cp:revision/>
  <cp:lastPrinted>2020-09-24T20:03:03Z</cp:lastPrinted>
  <dcterms:created xsi:type="dcterms:W3CDTF">2019-03-28T12:49:22Z</dcterms:created>
  <dcterms:modified xsi:type="dcterms:W3CDTF">2020-09-24T20:03:17Z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0x01010051ECB8DA5D31734896C6E42E85277A5B</vt:lpwstr>
  </property>
  <property fmtid="{D5CDD505-2E9C-101B-9397-08002B2CF9AE}" pid="3" name="AuthorIds_UIVersion_1024">
    <vt:lpwstr>2819</vt:lpwstr>
  </property>
  <property fmtid="{D5CDD505-2E9C-101B-9397-08002B2CF9AE}" pid="4" name="_dlc_DocIdItemGuid">
    <vt:lpwstr>1205f7a2-4278-4b80-a32f-b365bad0675e</vt:lpwstr>
  </property>
</Properties>
</file>